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en_h\Dropbox\研究\J_IJLCA\22_O3DF update\Publication\"/>
    </mc:Choice>
  </mc:AlternateContent>
  <xr:revisionPtr revIDLastSave="0" documentId="13_ncr:1_{49A91BC6-C3E0-409F-A84C-8E304E4988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S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9" i="2" l="1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P129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T131" i="2" l="1"/>
  <c r="T132" i="2" s="1"/>
  <c r="S131" i="2"/>
  <c r="U131" i="2" s="1"/>
  <c r="R131" i="2"/>
  <c r="R133" i="2" s="1"/>
  <c r="Q131" i="2"/>
  <c r="Q132" i="2" s="1"/>
  <c r="O131" i="2"/>
  <c r="O132" i="2" s="1"/>
  <c r="N131" i="2"/>
  <c r="P131" i="2" s="1"/>
  <c r="M131" i="2"/>
  <c r="M133" i="2" s="1"/>
  <c r="L131" i="2"/>
  <c r="L133" i="2" s="1"/>
  <c r="S132" i="2"/>
  <c r="U132" i="2" s="1"/>
  <c r="R132" i="2"/>
  <c r="M132" i="2"/>
  <c r="L132" i="2"/>
  <c r="L134" i="2" l="1"/>
  <c r="L135" i="2"/>
  <c r="L136" i="2" s="1"/>
  <c r="M135" i="2"/>
  <c r="M136" i="2" s="1"/>
  <c r="M134" i="2"/>
  <c r="R134" i="2"/>
  <c r="R135" i="2"/>
  <c r="R136" i="2" s="1"/>
  <c r="S133" i="2"/>
  <c r="O133" i="2"/>
  <c r="Q133" i="2"/>
  <c r="N133" i="2"/>
  <c r="N132" i="2"/>
  <c r="P132" i="2" s="1"/>
  <c r="T133" i="2"/>
  <c r="T130" i="2"/>
  <c r="S130" i="2"/>
  <c r="U130" i="2" s="1"/>
  <c r="R130" i="2"/>
  <c r="Q130" i="2"/>
  <c r="O130" i="2"/>
  <c r="N130" i="2"/>
  <c r="P130" i="2" s="1"/>
  <c r="M130" i="2"/>
  <c r="L130" i="2"/>
  <c r="T135" i="2" l="1"/>
  <c r="T136" i="2" s="1"/>
  <c r="T134" i="2"/>
  <c r="O134" i="2"/>
  <c r="O135" i="2"/>
  <c r="O136" i="2" s="1"/>
  <c r="U133" i="2"/>
  <c r="S134" i="2"/>
  <c r="U134" i="2" s="1"/>
  <c r="S135" i="2"/>
  <c r="P133" i="2"/>
  <c r="N135" i="2"/>
  <c r="N134" i="2"/>
  <c r="Q134" i="2"/>
  <c r="Q135" i="2"/>
  <c r="Q136" i="2" s="1"/>
  <c r="U135" i="2" l="1"/>
  <c r="S136" i="2"/>
  <c r="U136" i="2" s="1"/>
  <c r="P134" i="2"/>
  <c r="N136" i="2"/>
  <c r="P136" i="2" s="1"/>
  <c r="P135" i="2"/>
</calcChain>
</file>

<file path=xl/sharedStrings.xml><?xml version="1.0" encoding="utf-8"?>
<sst xmlns="http://schemas.openxmlformats.org/spreadsheetml/2006/main" count="502" uniqueCount="211">
  <si>
    <t>International Journal of Life Cycle Assessment</t>
  </si>
  <si>
    <t>1 Research Institute for Humanity and Nature (RIHN), Kyoto, Japan</t>
  </si>
  <si>
    <t>2 Institute for Agro-Environmental Sciences, National Agriculture and Food Research Organization, Tsukuba, Japan</t>
  </si>
  <si>
    <t>Unit</t>
    <phoneticPr fontId="1"/>
  </si>
  <si>
    <t>Year of 2010</t>
    <phoneticPr fontId="1"/>
  </si>
  <si>
    <t>Melanoma</t>
    <phoneticPr fontId="1"/>
  </si>
  <si>
    <t>Non-melanoma</t>
    <phoneticPr fontId="1"/>
  </si>
  <si>
    <t>Eye cataract</t>
    <phoneticPr fontId="1"/>
  </si>
  <si>
    <t>Skin cancer total</t>
    <phoneticPr fontId="1"/>
  </si>
  <si>
    <t>Total</t>
    <phoneticPr fontId="1"/>
  </si>
  <si>
    <t>Year of 2015</t>
    <phoneticPr fontId="1"/>
  </si>
  <si>
    <t>Annex</t>
  </si>
  <si>
    <t>Group</t>
  </si>
  <si>
    <t>Remarks</t>
  </si>
  <si>
    <t>A</t>
  </si>
  <si>
    <t>I</t>
  </si>
  <si>
    <t>CFCs</t>
  </si>
  <si>
    <t>II</t>
  </si>
  <si>
    <t>Halons</t>
  </si>
  <si>
    <t>B</t>
  </si>
  <si>
    <t>Other fully halogenated CFCs</t>
  </si>
  <si>
    <t>Carbon tetrachloride</t>
  </si>
  <si>
    <t>III</t>
  </si>
  <si>
    <t>1,1,1-trichloroethane</t>
  </si>
  <si>
    <t>C</t>
  </si>
  <si>
    <t>HCFCs</t>
  </si>
  <si>
    <t>HBFCs</t>
  </si>
  <si>
    <t>Bromochloromethane</t>
  </si>
  <si>
    <t>E</t>
  </si>
  <si>
    <t>Methylbromide</t>
  </si>
  <si>
    <t>ODS in the Montreal Protocol</t>
    <phoneticPr fontId="1"/>
  </si>
  <si>
    <t>Chemical formula</t>
  </si>
  <si>
    <t>Substance name</t>
  </si>
  <si>
    <t>CFCl3</t>
  </si>
  <si>
    <t>CFC-11</t>
  </si>
  <si>
    <t>CF2Cl2</t>
  </si>
  <si>
    <t>CFC-12</t>
  </si>
  <si>
    <t>C2F3Cl3</t>
  </si>
  <si>
    <t>CFC-113</t>
  </si>
  <si>
    <t>C2F4Cl2</t>
  </si>
  <si>
    <t>CFC-114</t>
  </si>
  <si>
    <t>C2F5Cl</t>
  </si>
  <si>
    <t>CFC-115</t>
  </si>
  <si>
    <t>CF2BrCl</t>
  </si>
  <si>
    <t>Halon-1211</t>
  </si>
  <si>
    <t>CF3Br</t>
  </si>
  <si>
    <t>Halon-1301</t>
  </si>
  <si>
    <t>C2F4Br2</t>
  </si>
  <si>
    <t>Halon-2402</t>
  </si>
  <si>
    <t>CF3Cl</t>
  </si>
  <si>
    <t>CFC-13</t>
  </si>
  <si>
    <t>C2FCl5</t>
  </si>
  <si>
    <t>CFC-111</t>
  </si>
  <si>
    <t>C2F2Cl4</t>
  </si>
  <si>
    <t>CFC-112</t>
  </si>
  <si>
    <t>C3FCl7</t>
  </si>
  <si>
    <t>CFC-211</t>
  </si>
  <si>
    <t>C3F2Cl6</t>
  </si>
  <si>
    <t>CFC-212</t>
  </si>
  <si>
    <t>C3F3Cl5</t>
  </si>
  <si>
    <t>CFC-213</t>
  </si>
  <si>
    <t>C3F4Cl4</t>
  </si>
  <si>
    <t>CFC-214</t>
  </si>
  <si>
    <t>C3F5Cl3</t>
  </si>
  <si>
    <t>CFC-215</t>
  </si>
  <si>
    <t>C3F6Cl2</t>
  </si>
  <si>
    <t>CFC-216</t>
  </si>
  <si>
    <t>C3F7Cl</t>
  </si>
  <si>
    <t>CFC-217</t>
  </si>
  <si>
    <t>CCl4</t>
  </si>
  <si>
    <t>CH3CCl3</t>
  </si>
  <si>
    <t>CHFCl2</t>
  </si>
  <si>
    <t>HCFC-21</t>
  </si>
  <si>
    <t>CHF2Cl</t>
  </si>
  <si>
    <t>HCFC-22</t>
  </si>
  <si>
    <t>CH2FCl</t>
  </si>
  <si>
    <t>HCFC-31</t>
  </si>
  <si>
    <t>C2HFCl4</t>
  </si>
  <si>
    <t>HCFC-121</t>
  </si>
  <si>
    <t>C2HF2Cl3</t>
  </si>
  <si>
    <t>HCFC-122</t>
  </si>
  <si>
    <t>C2HF3Cl2</t>
  </si>
  <si>
    <t>HCFC-123</t>
  </si>
  <si>
    <t>CHCl2CF3</t>
  </si>
  <si>
    <t>C2HF4Cl</t>
  </si>
  <si>
    <t>HCFC-124</t>
  </si>
  <si>
    <t>CHFClCF3</t>
  </si>
  <si>
    <t>C2H2FCl3</t>
  </si>
  <si>
    <t>HCFC-131</t>
  </si>
  <si>
    <t>C2H2F2Cl2</t>
  </si>
  <si>
    <t>HCFC-132</t>
  </si>
  <si>
    <t>C2H2F3Cl</t>
  </si>
  <si>
    <t>HCFC-133</t>
  </si>
  <si>
    <t>C2H3FCl2</t>
  </si>
  <si>
    <t>HCFC-141</t>
  </si>
  <si>
    <t>CH3CFCl2</t>
  </si>
  <si>
    <t>HCFC-141b</t>
  </si>
  <si>
    <t>C2H3F2Cl</t>
  </si>
  <si>
    <t>HCFC-142</t>
  </si>
  <si>
    <t>CH3CF2Cl</t>
  </si>
  <si>
    <t>HCFC-142b</t>
  </si>
  <si>
    <t>C2H4FCl</t>
  </si>
  <si>
    <t>HCFC-151</t>
  </si>
  <si>
    <t>C3HFCl6</t>
  </si>
  <si>
    <t>HCFC-221</t>
  </si>
  <si>
    <t>C3HF2Cl5</t>
  </si>
  <si>
    <t>HCFC-222</t>
  </si>
  <si>
    <t>C3HF3Cl4</t>
  </si>
  <si>
    <t>HCFC-223</t>
  </si>
  <si>
    <t>C3HF4Cl3</t>
  </si>
  <si>
    <t>HCFC-224</t>
  </si>
  <si>
    <t>C3HF5Cl2</t>
  </si>
  <si>
    <t>HCFC-225</t>
  </si>
  <si>
    <t>CF3CF2CHCl2</t>
  </si>
  <si>
    <t>HCFC-225ca</t>
  </si>
  <si>
    <t>CF2ClCF2CHClF</t>
  </si>
  <si>
    <t>HCFC-225cb</t>
  </si>
  <si>
    <t>C3HF6Cl</t>
  </si>
  <si>
    <t>HCFC-226</t>
  </si>
  <si>
    <t>C3H2FCl5</t>
  </si>
  <si>
    <t>HCFC-231</t>
  </si>
  <si>
    <t>C3H2F2Cl4</t>
  </si>
  <si>
    <t>HCFC-232</t>
  </si>
  <si>
    <t>C3H2F3Cl3</t>
  </si>
  <si>
    <t>HCFC-233</t>
  </si>
  <si>
    <t>C3H2F4Cl2</t>
  </si>
  <si>
    <t>HCFC-234</t>
  </si>
  <si>
    <t>C3H2F5Cl</t>
  </si>
  <si>
    <t>HCFC-235</t>
  </si>
  <si>
    <t>C3H3FCl4</t>
  </si>
  <si>
    <t>HCFC-241</t>
  </si>
  <si>
    <t>C3H3F2Cl3</t>
  </si>
  <si>
    <t>HCFC-242</t>
  </si>
  <si>
    <t>C3H3F3Cl2</t>
  </si>
  <si>
    <t>HCFC-243</t>
  </si>
  <si>
    <t>C3H3F4Cl</t>
  </si>
  <si>
    <t>HCFC-244</t>
  </si>
  <si>
    <t>C3H4FCl3</t>
  </si>
  <si>
    <t>HCFC-251</t>
  </si>
  <si>
    <t>C3H4F2Cl2</t>
  </si>
  <si>
    <t>HCFC-252</t>
  </si>
  <si>
    <t>C3H4F3Cl</t>
  </si>
  <si>
    <t>HCFC-253</t>
  </si>
  <si>
    <t>C3H5FCl2</t>
  </si>
  <si>
    <t>HCFC-261</t>
  </si>
  <si>
    <t>C3H5F2Cl</t>
  </si>
  <si>
    <t>HCFC-262</t>
  </si>
  <si>
    <t>C3H6FCl</t>
  </si>
  <si>
    <t>HCFC-271</t>
  </si>
  <si>
    <t>CHFBr2</t>
  </si>
  <si>
    <t>CHF2Br</t>
  </si>
  <si>
    <t>HBFC-22B1</t>
  </si>
  <si>
    <t>CH2FBr</t>
  </si>
  <si>
    <t>C2HFBr4</t>
  </si>
  <si>
    <t>C2HF2Br3</t>
  </si>
  <si>
    <t>C2HF3Br2</t>
  </si>
  <si>
    <t>C2HF4Br</t>
  </si>
  <si>
    <t>C2H2FBr3</t>
  </si>
  <si>
    <t>C2H2F2Br2</t>
  </si>
  <si>
    <t>C2H2F3Br</t>
  </si>
  <si>
    <t>C2H3FBr2</t>
  </si>
  <si>
    <t>C2H3F2Br</t>
  </si>
  <si>
    <t>C2H4FBr</t>
  </si>
  <si>
    <t>C3HFBr6</t>
  </si>
  <si>
    <t>C3HF2Br5</t>
  </si>
  <si>
    <t>C3HF3Br4</t>
  </si>
  <si>
    <t>C3HF4Br3</t>
  </si>
  <si>
    <t>C3HF5Br2</t>
  </si>
  <si>
    <t>C3HF6Br</t>
  </si>
  <si>
    <t>C3H2FBr5</t>
  </si>
  <si>
    <t>C3H2F2Br4</t>
  </si>
  <si>
    <t>C3H2F3Br3</t>
  </si>
  <si>
    <t>C3H2F4Br2</t>
  </si>
  <si>
    <t>C3H2F5Br</t>
  </si>
  <si>
    <t>C3H3FBr4</t>
  </si>
  <si>
    <t>C3H3F2Br3</t>
  </si>
  <si>
    <t>C3H3F3Br2</t>
  </si>
  <si>
    <t>C3H3F4Br</t>
  </si>
  <si>
    <t>C3H4FBr3</t>
  </si>
  <si>
    <t>C3H4F2Br2</t>
  </si>
  <si>
    <t>C3H4F3Br</t>
  </si>
  <si>
    <t>C3H5FBr2</t>
  </si>
  <si>
    <t>C3H5F2Br</t>
  </si>
  <si>
    <t>C3H6FBr</t>
  </si>
  <si>
    <t xml:space="preserve">CH2BrCl </t>
  </si>
  <si>
    <t>CH3Br</t>
  </si>
  <si>
    <t>ODP</t>
    <phoneticPr fontId="1"/>
  </si>
  <si>
    <t>Reference substance</t>
    <phoneticPr fontId="1"/>
  </si>
  <si>
    <t>Methyl chloroform</t>
    <phoneticPr fontId="1"/>
  </si>
  <si>
    <t>-</t>
  </si>
  <si>
    <t>Avg.</t>
    <phoneticPr fontId="1"/>
  </si>
  <si>
    <t>-</t>
    <phoneticPr fontId="1"/>
  </si>
  <si>
    <t>Not regulated by Montreal Protocol</t>
    <phoneticPr fontId="1"/>
  </si>
  <si>
    <t>N2O</t>
    <phoneticPr fontId="1"/>
  </si>
  <si>
    <t>Nitrous oxide</t>
    <phoneticPr fontId="1"/>
  </si>
  <si>
    <t>ODP
ratio</t>
    <phoneticPr fontId="1"/>
  </si>
  <si>
    <t>Damage factor per unit emission</t>
    <phoneticPr fontId="1"/>
  </si>
  <si>
    <t>DALY kg-1</t>
  </si>
  <si>
    <t>DALY kg-1</t>
    <phoneticPr fontId="1"/>
  </si>
  <si>
    <t>DALY kg-1 N</t>
    <phoneticPr fontId="1"/>
  </si>
  <si>
    <t>Supplementary data for</t>
    <phoneticPr fontId="1"/>
  </si>
  <si>
    <t>(RCP2.6)</t>
    <phoneticPr fontId="1"/>
  </si>
  <si>
    <t>(RCP4.5)</t>
    <phoneticPr fontId="1"/>
  </si>
  <si>
    <t>(RCP6.0)</t>
    <phoneticPr fontId="1"/>
  </si>
  <si>
    <t>(RCP8.5)</t>
    <phoneticPr fontId="1"/>
  </si>
  <si>
    <t>*RCPs: Representative Concentration Pathways</t>
    <phoneticPr fontId="1"/>
  </si>
  <si>
    <t>Table S1  Damage factors of stratospheric ozone depletion per unit emission.</t>
    <phoneticPr fontId="1"/>
  </si>
  <si>
    <t>Damage factors of stratospheric ozone depletion on human health impact with the addition of nitrous oxide as the largest contributor in the 2000s</t>
    <phoneticPr fontId="1"/>
  </si>
  <si>
    <r>
      <t>Kentaro Hayashi</t>
    </r>
    <r>
      <rPr>
        <vertAlign val="superscript"/>
        <sz val="11"/>
        <color theme="1"/>
        <rFont val="Times New Roman"/>
        <family val="1"/>
      </rPr>
      <t>1,2</t>
    </r>
    <r>
      <rPr>
        <sz val="11"/>
        <color theme="1"/>
        <rFont val="Times New Roman"/>
        <family val="1"/>
      </rPr>
      <t>, Norihiro Itsubo</t>
    </r>
    <r>
      <rPr>
        <vertAlign val="superscript"/>
        <sz val="11"/>
        <color theme="1"/>
        <rFont val="Times New Roman"/>
        <family val="1"/>
      </rPr>
      <t>3,4</t>
    </r>
    <phoneticPr fontId="1"/>
  </si>
  <si>
    <t>3 Waseda University, Tokyo, Japan</t>
    <phoneticPr fontId="1"/>
  </si>
  <si>
    <t>4 Tokyo City University, Yokohama, Japan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</si>
</sst>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0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" xfId="0" applyFont="1" applyBorder="1"/>
    <xf numFmtId="176" fontId="2" fillId="0" borderId="0" xfId="0" applyNumberFormat="1" applyFont="1"/>
    <xf numFmtId="11" fontId="2" fillId="0" borderId="0" xfId="0" applyNumberFormat="1" applyFont="1"/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11" fontId="2" fillId="0" borderId="1" xfId="0" applyNumberFormat="1" applyFont="1" applyBorder="1" applyAlignment="1">
      <alignment horizontal="center"/>
    </xf>
    <xf numFmtId="176" fontId="2" fillId="0" borderId="10" xfId="0" applyNumberFormat="1" applyFont="1" applyBorder="1"/>
    <xf numFmtId="11" fontId="2" fillId="0" borderId="10" xfId="0" applyNumberFormat="1" applyFont="1" applyBorder="1"/>
    <xf numFmtId="176" fontId="2" fillId="0" borderId="11" xfId="0" applyNumberFormat="1" applyFont="1" applyBorder="1"/>
    <xf numFmtId="11" fontId="2" fillId="0" borderId="11" xfId="0" applyNumberFormat="1" applyFont="1" applyBorder="1"/>
    <xf numFmtId="176" fontId="2" fillId="0" borderId="12" xfId="0" applyNumberFormat="1" applyFont="1" applyBorder="1"/>
    <xf numFmtId="11" fontId="2" fillId="0" borderId="12" xfId="0" applyNumberFormat="1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176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176" fontId="2" fillId="0" borderId="1" xfId="0" applyNumberFormat="1" applyFont="1" applyBorder="1"/>
    <xf numFmtId="11" fontId="2" fillId="0" borderId="1" xfId="0" applyNumberFormat="1" applyFont="1" applyBorder="1"/>
    <xf numFmtId="0" fontId="2" fillId="0" borderId="15" xfId="0" applyFont="1" applyBorder="1"/>
    <xf numFmtId="0" fontId="5" fillId="0" borderId="0" xfId="0" applyFont="1"/>
    <xf numFmtId="0" fontId="2" fillId="0" borderId="3" xfId="0" applyFont="1" applyBorder="1" applyAlignment="1">
      <alignment horizontal="left"/>
    </xf>
    <xf numFmtId="177" fontId="2" fillId="0" borderId="3" xfId="0" applyNumberFormat="1" applyFont="1" applyBorder="1"/>
    <xf numFmtId="0" fontId="2" fillId="0" borderId="1" xfId="0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5EA01-856B-40B3-9557-E9D076269AE3}">
  <dimension ref="A1:U137"/>
  <sheetViews>
    <sheetView tabSelected="1" workbookViewId="0">
      <selection activeCell="A11" sqref="A11"/>
    </sheetView>
  </sheetViews>
  <sheetFormatPr defaultColWidth="9" defaultRowHeight="14"/>
  <cols>
    <col min="1" max="2" width="9" style="1"/>
    <col min="3" max="3" width="16.75" style="1" customWidth="1"/>
    <col min="4" max="4" width="18" style="1" bestFit="1" customWidth="1"/>
    <col min="5" max="5" width="6.25" style="1" bestFit="1" customWidth="1"/>
    <col min="6" max="6" width="2.08203125" style="3" bestFit="1" customWidth="1"/>
    <col min="7" max="7" width="5.83203125" style="1" bestFit="1" customWidth="1"/>
    <col min="8" max="8" width="6.75" style="1" bestFit="1" customWidth="1"/>
    <col min="9" max="9" width="9.75" style="1" customWidth="1"/>
    <col min="10" max="10" width="5.5" style="13" bestFit="1" customWidth="1"/>
    <col min="11" max="11" width="12.58203125" style="13" bestFit="1" customWidth="1"/>
    <col min="12" max="12" width="9.25" style="14" bestFit="1" customWidth="1"/>
    <col min="13" max="13" width="13" style="14" bestFit="1" customWidth="1"/>
    <col min="14" max="14" width="14.08203125" style="14" bestFit="1" customWidth="1"/>
    <col min="15" max="15" width="11" style="1" bestFit="1" customWidth="1"/>
    <col min="16" max="16" width="8.08203125" style="1" bestFit="1" customWidth="1"/>
    <col min="17" max="17" width="9.25" style="1" bestFit="1" customWidth="1"/>
    <col min="18" max="18" width="13" style="1" bestFit="1" customWidth="1"/>
    <col min="19" max="19" width="14.08203125" style="1" bestFit="1" customWidth="1"/>
    <col min="20" max="20" width="11" style="1" bestFit="1" customWidth="1"/>
    <col min="21" max="21" width="8.08203125" style="1" bestFit="1" customWidth="1"/>
    <col min="22" max="16384" width="9" style="1"/>
  </cols>
  <sheetData>
    <row r="1" spans="1:1">
      <c r="A1" s="41" t="s">
        <v>200</v>
      </c>
    </row>
    <row r="3" spans="1:1">
      <c r="A3" s="1" t="s">
        <v>207</v>
      </c>
    </row>
    <row r="5" spans="1:1" ht="16">
      <c r="A5" s="1" t="s">
        <v>208</v>
      </c>
    </row>
    <row r="7" spans="1:1">
      <c r="A7" s="1" t="s">
        <v>1</v>
      </c>
    </row>
    <row r="8" spans="1:1">
      <c r="A8" s="1" t="s">
        <v>2</v>
      </c>
    </row>
    <row r="9" spans="1:1">
      <c r="A9" s="1" t="s">
        <v>209</v>
      </c>
    </row>
    <row r="10" spans="1:1">
      <c r="A10" s="1" t="s">
        <v>210</v>
      </c>
    </row>
    <row r="12" spans="1:1">
      <c r="A12" s="1" t="s">
        <v>0</v>
      </c>
    </row>
    <row r="14" spans="1:1">
      <c r="A14" s="2" t="s">
        <v>206</v>
      </c>
    </row>
    <row r="16" spans="1:1">
      <c r="A16" s="1" t="s">
        <v>30</v>
      </c>
    </row>
    <row r="17" spans="1:21">
      <c r="A17" s="15" t="s">
        <v>11</v>
      </c>
      <c r="B17" s="15" t="s">
        <v>12</v>
      </c>
      <c r="C17" s="15" t="s">
        <v>13</v>
      </c>
    </row>
    <row r="18" spans="1:21">
      <c r="A18" s="16" t="s">
        <v>14</v>
      </c>
      <c r="B18" s="15" t="s">
        <v>15</v>
      </c>
      <c r="C18" s="15" t="s">
        <v>16</v>
      </c>
    </row>
    <row r="19" spans="1:21">
      <c r="A19" s="17"/>
      <c r="B19" s="15" t="s">
        <v>17</v>
      </c>
      <c r="C19" s="15" t="s">
        <v>18</v>
      </c>
    </row>
    <row r="20" spans="1:21" ht="28">
      <c r="A20" s="16" t="s">
        <v>19</v>
      </c>
      <c r="B20" s="15" t="s">
        <v>15</v>
      </c>
      <c r="C20" s="18" t="s">
        <v>20</v>
      </c>
    </row>
    <row r="21" spans="1:21">
      <c r="A21" s="19"/>
      <c r="B21" s="15" t="s">
        <v>17</v>
      </c>
      <c r="C21" s="15" t="s">
        <v>21</v>
      </c>
    </row>
    <row r="22" spans="1:21">
      <c r="A22" s="17"/>
      <c r="B22" s="15" t="s">
        <v>22</v>
      </c>
      <c r="C22" s="15" t="s">
        <v>23</v>
      </c>
    </row>
    <row r="23" spans="1:21">
      <c r="A23" s="16" t="s">
        <v>24</v>
      </c>
      <c r="B23" s="15" t="s">
        <v>15</v>
      </c>
      <c r="C23" s="15" t="s">
        <v>25</v>
      </c>
    </row>
    <row r="24" spans="1:21">
      <c r="A24" s="19"/>
      <c r="B24" s="15" t="s">
        <v>17</v>
      </c>
      <c r="C24" s="15" t="s">
        <v>26</v>
      </c>
    </row>
    <row r="25" spans="1:21">
      <c r="A25" s="17"/>
      <c r="B25" s="15" t="s">
        <v>22</v>
      </c>
      <c r="C25" s="15" t="s">
        <v>27</v>
      </c>
    </row>
    <row r="26" spans="1:21">
      <c r="A26" s="15" t="s">
        <v>28</v>
      </c>
      <c r="B26" s="15" t="s">
        <v>15</v>
      </c>
      <c r="C26" s="15" t="s">
        <v>29</v>
      </c>
    </row>
    <row r="28" spans="1:21">
      <c r="A28" s="51" t="s">
        <v>11</v>
      </c>
      <c r="B28" s="54" t="s">
        <v>12</v>
      </c>
      <c r="C28" s="57" t="s">
        <v>31</v>
      </c>
      <c r="D28" s="60" t="s">
        <v>32</v>
      </c>
      <c r="E28" s="54" t="s">
        <v>186</v>
      </c>
      <c r="F28" s="57"/>
      <c r="G28" s="57"/>
      <c r="H28" s="60"/>
      <c r="I28" s="63" t="s">
        <v>187</v>
      </c>
      <c r="J28" s="48" t="s">
        <v>195</v>
      </c>
      <c r="K28" s="45" t="s">
        <v>196</v>
      </c>
      <c r="L28" s="46"/>
      <c r="M28" s="46"/>
      <c r="N28" s="46"/>
      <c r="O28" s="46"/>
      <c r="P28" s="46"/>
      <c r="Q28" s="46"/>
      <c r="R28" s="46"/>
      <c r="S28" s="46"/>
      <c r="T28" s="46"/>
      <c r="U28" s="47"/>
    </row>
    <row r="29" spans="1:21" ht="15" customHeight="1">
      <c r="A29" s="52"/>
      <c r="B29" s="55"/>
      <c r="C29" s="58"/>
      <c r="D29" s="61"/>
      <c r="E29" s="56"/>
      <c r="F29" s="59"/>
      <c r="G29" s="59"/>
      <c r="H29" s="62"/>
      <c r="I29" s="64"/>
      <c r="J29" s="49"/>
      <c r="K29" s="33" t="s">
        <v>3</v>
      </c>
      <c r="L29" s="44" t="s">
        <v>4</v>
      </c>
      <c r="M29" s="44"/>
      <c r="N29" s="44"/>
      <c r="O29" s="44"/>
      <c r="P29" s="44"/>
      <c r="Q29" s="44" t="s">
        <v>10</v>
      </c>
      <c r="R29" s="44"/>
      <c r="S29" s="44"/>
      <c r="T29" s="44"/>
      <c r="U29" s="44"/>
    </row>
    <row r="30" spans="1:21">
      <c r="A30" s="53"/>
      <c r="B30" s="56"/>
      <c r="C30" s="59"/>
      <c r="D30" s="62"/>
      <c r="E30" s="8"/>
      <c r="F30" s="21"/>
      <c r="G30" s="8"/>
      <c r="H30" s="22" t="s">
        <v>190</v>
      </c>
      <c r="I30" s="65"/>
      <c r="J30" s="50"/>
      <c r="K30" s="34"/>
      <c r="L30" s="23" t="s">
        <v>5</v>
      </c>
      <c r="M30" s="23" t="s">
        <v>6</v>
      </c>
      <c r="N30" s="23" t="s">
        <v>8</v>
      </c>
      <c r="O30" s="4" t="s">
        <v>7</v>
      </c>
      <c r="P30" s="4" t="s">
        <v>9</v>
      </c>
      <c r="Q30" s="4" t="s">
        <v>5</v>
      </c>
      <c r="R30" s="4" t="s">
        <v>6</v>
      </c>
      <c r="S30" s="4" t="s">
        <v>8</v>
      </c>
      <c r="T30" s="4" t="s">
        <v>7</v>
      </c>
      <c r="U30" s="4" t="s">
        <v>9</v>
      </c>
    </row>
    <row r="31" spans="1:21">
      <c r="A31" s="9" t="s">
        <v>14</v>
      </c>
      <c r="B31" s="9" t="s">
        <v>15</v>
      </c>
      <c r="C31" s="9" t="s">
        <v>33</v>
      </c>
      <c r="D31" s="9" t="s">
        <v>34</v>
      </c>
      <c r="E31" s="30">
        <v>1</v>
      </c>
      <c r="F31" s="31"/>
      <c r="G31" s="5"/>
      <c r="H31" s="6"/>
      <c r="I31" s="9" t="s">
        <v>191</v>
      </c>
      <c r="J31" s="24"/>
      <c r="K31" s="24" t="s">
        <v>198</v>
      </c>
      <c r="L31" s="25">
        <v>9.4889560172455167E-5</v>
      </c>
      <c r="M31" s="25">
        <v>1.7208402002010865E-4</v>
      </c>
      <c r="N31" s="25">
        <v>2.669735801925638E-4</v>
      </c>
      <c r="O31" s="25">
        <v>6.0700688338781179E-4</v>
      </c>
      <c r="P31" s="25">
        <f>SUM(N31:O31)</f>
        <v>8.7398046358037559E-4</v>
      </c>
      <c r="Q31" s="25">
        <v>9.3056274655774725E-5</v>
      </c>
      <c r="R31" s="25">
        <v>1.7278588743574875E-4</v>
      </c>
      <c r="S31" s="25">
        <v>2.6584216209152349E-4</v>
      </c>
      <c r="T31" s="25">
        <v>6.5649949220944275E-4</v>
      </c>
      <c r="U31" s="25">
        <f>SUM(S31:T31)</f>
        <v>9.2234165430096619E-4</v>
      </c>
    </row>
    <row r="32" spans="1:21">
      <c r="A32" s="10"/>
      <c r="B32" s="10"/>
      <c r="C32" s="10" t="s">
        <v>35</v>
      </c>
      <c r="D32" s="10" t="s">
        <v>36</v>
      </c>
      <c r="E32" s="32">
        <v>1</v>
      </c>
      <c r="H32" s="7"/>
      <c r="I32" s="10" t="s">
        <v>191</v>
      </c>
      <c r="J32" s="26"/>
      <c r="K32" s="26" t="s">
        <v>197</v>
      </c>
      <c r="L32" s="27">
        <v>8.698807631562453E-5</v>
      </c>
      <c r="M32" s="27">
        <v>1.5775393091700991E-4</v>
      </c>
      <c r="N32" s="27">
        <v>2.4474200723263446E-4</v>
      </c>
      <c r="O32" s="27">
        <v>5.5649860500575578E-4</v>
      </c>
      <c r="P32" s="27">
        <f t="shared" ref="P32:P95" si="0">SUM(N32:O32)</f>
        <v>8.0124061223839024E-4</v>
      </c>
      <c r="Q32" s="27">
        <v>8.5307534660141533E-5</v>
      </c>
      <c r="R32" s="27">
        <v>1.5839746058294075E-4</v>
      </c>
      <c r="S32" s="27">
        <v>2.4370499524308228E-4</v>
      </c>
      <c r="T32" s="27">
        <v>6.0187401645287798E-4</v>
      </c>
      <c r="U32" s="27">
        <f t="shared" ref="U32:U95" si="1">SUM(S32:T32)</f>
        <v>8.4557901169596023E-4</v>
      </c>
    </row>
    <row r="33" spans="1:21">
      <c r="A33" s="10"/>
      <c r="B33" s="10"/>
      <c r="C33" s="10" t="s">
        <v>37</v>
      </c>
      <c r="D33" s="10" t="s">
        <v>38</v>
      </c>
      <c r="E33" s="32">
        <v>0.8</v>
      </c>
      <c r="H33" s="7"/>
      <c r="I33" s="10" t="s">
        <v>191</v>
      </c>
      <c r="J33" s="26"/>
      <c r="K33" s="26" t="s">
        <v>197</v>
      </c>
      <c r="L33" s="27">
        <v>9.5694740804732372E-5</v>
      </c>
      <c r="M33" s="27">
        <v>1.7354368754796083E-4</v>
      </c>
      <c r="N33" s="27">
        <v>2.692384283526932E-4</v>
      </c>
      <c r="O33" s="27">
        <v>6.1219153926580811E-4</v>
      </c>
      <c r="P33" s="27">
        <f t="shared" si="0"/>
        <v>8.8142996761850136E-4</v>
      </c>
      <c r="Q33" s="27">
        <v>9.3845976731150651E-5</v>
      </c>
      <c r="R33" s="27">
        <v>1.7425160772814314E-4</v>
      </c>
      <c r="S33" s="27">
        <v>2.6809758445929381E-4</v>
      </c>
      <c r="T33" s="27">
        <v>6.621078077319976E-4</v>
      </c>
      <c r="U33" s="27">
        <f t="shared" si="1"/>
        <v>9.3020539219129141E-4</v>
      </c>
    </row>
    <row r="34" spans="1:21">
      <c r="A34" s="10"/>
      <c r="B34" s="10"/>
      <c r="C34" s="10" t="s">
        <v>39</v>
      </c>
      <c r="D34" s="10" t="s">
        <v>40</v>
      </c>
      <c r="E34" s="32">
        <v>1</v>
      </c>
      <c r="H34" s="7"/>
      <c r="I34" s="10" t="s">
        <v>34</v>
      </c>
      <c r="J34" s="26">
        <v>1</v>
      </c>
      <c r="K34" s="26" t="s">
        <v>197</v>
      </c>
      <c r="L34" s="27">
        <v>9.4889560172455167E-5</v>
      </c>
      <c r="M34" s="27">
        <v>1.7208402002010865E-4</v>
      </c>
      <c r="N34" s="27">
        <v>2.669735801925638E-4</v>
      </c>
      <c r="O34" s="27">
        <v>6.0700688338781179E-4</v>
      </c>
      <c r="P34" s="27">
        <f t="shared" si="0"/>
        <v>8.7398046358037559E-4</v>
      </c>
      <c r="Q34" s="27">
        <v>9.3056274655774725E-5</v>
      </c>
      <c r="R34" s="27">
        <v>1.7278588743574875E-4</v>
      </c>
      <c r="S34" s="27">
        <v>2.6584216209152349E-4</v>
      </c>
      <c r="T34" s="27">
        <v>6.5649949220944275E-4</v>
      </c>
      <c r="U34" s="27">
        <f t="shared" si="1"/>
        <v>9.2234165430096619E-4</v>
      </c>
    </row>
    <row r="35" spans="1:21">
      <c r="A35" s="10"/>
      <c r="B35" s="11"/>
      <c r="C35" s="11" t="s">
        <v>41</v>
      </c>
      <c r="D35" s="11" t="s">
        <v>42</v>
      </c>
      <c r="E35" s="20">
        <v>0.6</v>
      </c>
      <c r="F35" s="21"/>
      <c r="G35" s="8"/>
      <c r="H35" s="22"/>
      <c r="I35" s="11" t="s">
        <v>34</v>
      </c>
      <c r="J35" s="28">
        <v>0.6</v>
      </c>
      <c r="K35" s="28" t="s">
        <v>197</v>
      </c>
      <c r="L35" s="29">
        <v>5.6933736103473096E-5</v>
      </c>
      <c r="M35" s="29">
        <v>1.0325041201206519E-4</v>
      </c>
      <c r="N35" s="29">
        <v>1.6018414811553829E-4</v>
      </c>
      <c r="O35" s="29">
        <v>3.6420413003268706E-4</v>
      </c>
      <c r="P35" s="29">
        <f t="shared" si="0"/>
        <v>5.2438827814822535E-4</v>
      </c>
      <c r="Q35" s="29">
        <v>5.5833764793464831E-5</v>
      </c>
      <c r="R35" s="29">
        <v>1.0367153246144924E-4</v>
      </c>
      <c r="S35" s="29">
        <v>1.5950529725491407E-4</v>
      </c>
      <c r="T35" s="29">
        <v>3.9389969532566566E-4</v>
      </c>
      <c r="U35" s="29">
        <f t="shared" si="1"/>
        <v>5.5340499258057976E-4</v>
      </c>
    </row>
    <row r="36" spans="1:21">
      <c r="A36" s="10"/>
      <c r="B36" s="10" t="s">
        <v>17</v>
      </c>
      <c r="C36" s="10" t="s">
        <v>43</v>
      </c>
      <c r="D36" s="10" t="s">
        <v>44</v>
      </c>
      <c r="E36" s="32">
        <v>3</v>
      </c>
      <c r="H36" s="7"/>
      <c r="I36" s="10" t="s">
        <v>191</v>
      </c>
      <c r="J36" s="26"/>
      <c r="K36" s="26" t="s">
        <v>197</v>
      </c>
      <c r="L36" s="27">
        <v>3.2192207369931394E-4</v>
      </c>
      <c r="M36" s="27">
        <v>5.8385850250408796E-4</v>
      </c>
      <c r="N36" s="27">
        <v>9.0578057620340196E-4</v>
      </c>
      <c r="O36" s="27">
        <v>2.0564102287003142E-3</v>
      </c>
      <c r="P36" s="27">
        <f t="shared" si="0"/>
        <v>2.9621908049037161E-3</v>
      </c>
      <c r="Q36" s="27">
        <v>3.1569578738475538E-4</v>
      </c>
      <c r="R36" s="27">
        <v>5.8623129750931806E-4</v>
      </c>
      <c r="S36" s="27">
        <v>9.0192708489407339E-4</v>
      </c>
      <c r="T36" s="27">
        <v>2.2240009910608422E-3</v>
      </c>
      <c r="U36" s="27">
        <f t="shared" si="1"/>
        <v>3.1259280759549156E-3</v>
      </c>
    </row>
    <row r="37" spans="1:21">
      <c r="A37" s="10"/>
      <c r="B37" s="10"/>
      <c r="C37" s="10" t="s">
        <v>45</v>
      </c>
      <c r="D37" s="10" t="s">
        <v>46</v>
      </c>
      <c r="E37" s="32">
        <v>10</v>
      </c>
      <c r="H37" s="7"/>
      <c r="I37" s="10" t="s">
        <v>191</v>
      </c>
      <c r="J37" s="26"/>
      <c r="K37" s="26" t="s">
        <v>197</v>
      </c>
      <c r="L37" s="27">
        <v>1.3190486823047485E-3</v>
      </c>
      <c r="M37" s="27">
        <v>2.3922670306247115E-3</v>
      </c>
      <c r="N37" s="27">
        <v>3.71131571292946E-3</v>
      </c>
      <c r="O37" s="27">
        <v>8.4287309867634511E-3</v>
      </c>
      <c r="P37" s="27">
        <f t="shared" si="0"/>
        <v>1.2140046699692911E-2</v>
      </c>
      <c r="Q37" s="27">
        <v>1.2935433239589667E-3</v>
      </c>
      <c r="R37" s="27">
        <v>2.4019972695667885E-3</v>
      </c>
      <c r="S37" s="27">
        <v>3.6955405935257552E-3</v>
      </c>
      <c r="T37" s="27">
        <v>9.1157206901414725E-3</v>
      </c>
      <c r="U37" s="27">
        <f t="shared" si="1"/>
        <v>1.2811261283667228E-2</v>
      </c>
    </row>
    <row r="38" spans="1:21">
      <c r="A38" s="11"/>
      <c r="B38" s="11"/>
      <c r="C38" s="11" t="s">
        <v>47</v>
      </c>
      <c r="D38" s="11" t="s">
        <v>48</v>
      </c>
      <c r="E38" s="20">
        <v>6</v>
      </c>
      <c r="F38" s="21"/>
      <c r="G38" s="8"/>
      <c r="H38" s="22"/>
      <c r="I38" s="11" t="s">
        <v>44</v>
      </c>
      <c r="J38" s="28">
        <v>2</v>
      </c>
      <c r="K38" s="28" t="s">
        <v>197</v>
      </c>
      <c r="L38" s="29">
        <v>6.4384414739862789E-4</v>
      </c>
      <c r="M38" s="29">
        <v>1.1677170050081759E-3</v>
      </c>
      <c r="N38" s="29">
        <v>1.8115611524068039E-3</v>
      </c>
      <c r="O38" s="29">
        <v>4.1128204574006283E-3</v>
      </c>
      <c r="P38" s="29">
        <f t="shared" si="0"/>
        <v>5.9243816098074322E-3</v>
      </c>
      <c r="Q38" s="29">
        <v>6.3139157476951077E-4</v>
      </c>
      <c r="R38" s="29">
        <v>1.1724625950186361E-3</v>
      </c>
      <c r="S38" s="29">
        <v>1.8038541697881468E-3</v>
      </c>
      <c r="T38" s="29">
        <v>4.4480019821216844E-3</v>
      </c>
      <c r="U38" s="29">
        <f t="shared" si="1"/>
        <v>6.2518561519098311E-3</v>
      </c>
    </row>
    <row r="39" spans="1:21">
      <c r="A39" s="9" t="s">
        <v>19</v>
      </c>
      <c r="B39" s="9" t="s">
        <v>15</v>
      </c>
      <c r="C39" s="9" t="s">
        <v>49</v>
      </c>
      <c r="D39" s="9" t="s">
        <v>50</v>
      </c>
      <c r="E39" s="30">
        <v>1</v>
      </c>
      <c r="F39" s="31"/>
      <c r="G39" s="5"/>
      <c r="H39" s="5"/>
      <c r="I39" s="9" t="s">
        <v>34</v>
      </c>
      <c r="J39" s="24">
        <v>1</v>
      </c>
      <c r="K39" s="24" t="s">
        <v>197</v>
      </c>
      <c r="L39" s="25">
        <v>9.4889560172455167E-5</v>
      </c>
      <c r="M39" s="25">
        <v>1.7208402002010865E-4</v>
      </c>
      <c r="N39" s="25">
        <v>2.669735801925638E-4</v>
      </c>
      <c r="O39" s="25">
        <v>6.0700688338781179E-4</v>
      </c>
      <c r="P39" s="25">
        <f t="shared" si="0"/>
        <v>8.7398046358037559E-4</v>
      </c>
      <c r="Q39" s="25">
        <v>9.3056274655774725E-5</v>
      </c>
      <c r="R39" s="25">
        <v>1.7278588743574875E-4</v>
      </c>
      <c r="S39" s="25">
        <v>2.6584216209152349E-4</v>
      </c>
      <c r="T39" s="25">
        <v>6.5649949220944275E-4</v>
      </c>
      <c r="U39" s="25">
        <f t="shared" si="1"/>
        <v>9.2234165430096619E-4</v>
      </c>
    </row>
    <row r="40" spans="1:21">
      <c r="A40" s="10"/>
      <c r="B40" s="10"/>
      <c r="C40" s="10" t="s">
        <v>51</v>
      </c>
      <c r="D40" s="10" t="s">
        <v>52</v>
      </c>
      <c r="E40" s="32">
        <v>1</v>
      </c>
      <c r="I40" s="10" t="s">
        <v>34</v>
      </c>
      <c r="J40" s="26">
        <v>1</v>
      </c>
      <c r="K40" s="26" t="s">
        <v>197</v>
      </c>
      <c r="L40" s="27">
        <v>9.4889560172455167E-5</v>
      </c>
      <c r="M40" s="27">
        <v>1.7208402002010865E-4</v>
      </c>
      <c r="N40" s="27">
        <v>2.669735801925638E-4</v>
      </c>
      <c r="O40" s="27">
        <v>6.0700688338781179E-4</v>
      </c>
      <c r="P40" s="27">
        <f t="shared" si="0"/>
        <v>8.7398046358037559E-4</v>
      </c>
      <c r="Q40" s="27">
        <v>9.3056274655774725E-5</v>
      </c>
      <c r="R40" s="27">
        <v>1.7278588743574875E-4</v>
      </c>
      <c r="S40" s="27">
        <v>2.6584216209152349E-4</v>
      </c>
      <c r="T40" s="27">
        <v>6.5649949220944275E-4</v>
      </c>
      <c r="U40" s="27">
        <f t="shared" si="1"/>
        <v>9.2234165430096619E-4</v>
      </c>
    </row>
    <row r="41" spans="1:21">
      <c r="A41" s="10"/>
      <c r="B41" s="10"/>
      <c r="C41" s="10" t="s">
        <v>53</v>
      </c>
      <c r="D41" s="10" t="s">
        <v>54</v>
      </c>
      <c r="E41" s="32">
        <v>1</v>
      </c>
      <c r="I41" s="10" t="s">
        <v>34</v>
      </c>
      <c r="J41" s="26">
        <v>1</v>
      </c>
      <c r="K41" s="26" t="s">
        <v>197</v>
      </c>
      <c r="L41" s="27">
        <v>9.4889560172455167E-5</v>
      </c>
      <c r="M41" s="27">
        <v>1.7208402002010865E-4</v>
      </c>
      <c r="N41" s="27">
        <v>2.669735801925638E-4</v>
      </c>
      <c r="O41" s="27">
        <v>6.0700688338781179E-4</v>
      </c>
      <c r="P41" s="27">
        <f t="shared" si="0"/>
        <v>8.7398046358037559E-4</v>
      </c>
      <c r="Q41" s="27">
        <v>9.3056274655774725E-5</v>
      </c>
      <c r="R41" s="27">
        <v>1.7278588743574875E-4</v>
      </c>
      <c r="S41" s="27">
        <v>2.6584216209152349E-4</v>
      </c>
      <c r="T41" s="27">
        <v>6.5649949220944275E-4</v>
      </c>
      <c r="U41" s="27">
        <f t="shared" si="1"/>
        <v>9.2234165430096619E-4</v>
      </c>
    </row>
    <row r="42" spans="1:21">
      <c r="A42" s="10"/>
      <c r="B42" s="10"/>
      <c r="C42" s="10" t="s">
        <v>55</v>
      </c>
      <c r="D42" s="10" t="s">
        <v>56</v>
      </c>
      <c r="E42" s="32">
        <v>1</v>
      </c>
      <c r="I42" s="10" t="s">
        <v>34</v>
      </c>
      <c r="J42" s="26">
        <v>1</v>
      </c>
      <c r="K42" s="26" t="s">
        <v>197</v>
      </c>
      <c r="L42" s="27">
        <v>9.4889560172455167E-5</v>
      </c>
      <c r="M42" s="27">
        <v>1.7208402002010865E-4</v>
      </c>
      <c r="N42" s="27">
        <v>2.669735801925638E-4</v>
      </c>
      <c r="O42" s="27">
        <v>6.0700688338781179E-4</v>
      </c>
      <c r="P42" s="27">
        <f t="shared" si="0"/>
        <v>8.7398046358037559E-4</v>
      </c>
      <c r="Q42" s="27">
        <v>9.3056274655774725E-5</v>
      </c>
      <c r="R42" s="27">
        <v>1.7278588743574875E-4</v>
      </c>
      <c r="S42" s="27">
        <v>2.6584216209152349E-4</v>
      </c>
      <c r="T42" s="27">
        <v>6.5649949220944275E-4</v>
      </c>
      <c r="U42" s="27">
        <f t="shared" si="1"/>
        <v>9.2234165430096619E-4</v>
      </c>
    </row>
    <row r="43" spans="1:21">
      <c r="A43" s="10"/>
      <c r="B43" s="10"/>
      <c r="C43" s="10" t="s">
        <v>57</v>
      </c>
      <c r="D43" s="10" t="s">
        <v>58</v>
      </c>
      <c r="E43" s="32">
        <v>1</v>
      </c>
      <c r="I43" s="10" t="s">
        <v>34</v>
      </c>
      <c r="J43" s="26">
        <v>1</v>
      </c>
      <c r="K43" s="26" t="s">
        <v>197</v>
      </c>
      <c r="L43" s="27">
        <v>9.4889560172455167E-5</v>
      </c>
      <c r="M43" s="27">
        <v>1.7208402002010865E-4</v>
      </c>
      <c r="N43" s="27">
        <v>2.669735801925638E-4</v>
      </c>
      <c r="O43" s="27">
        <v>6.0700688338781179E-4</v>
      </c>
      <c r="P43" s="27">
        <f t="shared" si="0"/>
        <v>8.7398046358037559E-4</v>
      </c>
      <c r="Q43" s="27">
        <v>9.3056274655774725E-5</v>
      </c>
      <c r="R43" s="27">
        <v>1.7278588743574875E-4</v>
      </c>
      <c r="S43" s="27">
        <v>2.6584216209152349E-4</v>
      </c>
      <c r="T43" s="27">
        <v>6.5649949220944275E-4</v>
      </c>
      <c r="U43" s="27">
        <f t="shared" si="1"/>
        <v>9.2234165430096619E-4</v>
      </c>
    </row>
    <row r="44" spans="1:21">
      <c r="A44" s="10"/>
      <c r="B44" s="10"/>
      <c r="C44" s="10" t="s">
        <v>59</v>
      </c>
      <c r="D44" s="10" t="s">
        <v>60</v>
      </c>
      <c r="E44" s="32">
        <v>1</v>
      </c>
      <c r="I44" s="10" t="s">
        <v>34</v>
      </c>
      <c r="J44" s="26">
        <v>1</v>
      </c>
      <c r="K44" s="26" t="s">
        <v>197</v>
      </c>
      <c r="L44" s="27">
        <v>9.4889560172455167E-5</v>
      </c>
      <c r="M44" s="27">
        <v>1.7208402002010865E-4</v>
      </c>
      <c r="N44" s="27">
        <v>2.669735801925638E-4</v>
      </c>
      <c r="O44" s="27">
        <v>6.0700688338781179E-4</v>
      </c>
      <c r="P44" s="27">
        <f t="shared" si="0"/>
        <v>8.7398046358037559E-4</v>
      </c>
      <c r="Q44" s="27">
        <v>9.3056274655774725E-5</v>
      </c>
      <c r="R44" s="27">
        <v>1.7278588743574875E-4</v>
      </c>
      <c r="S44" s="27">
        <v>2.6584216209152349E-4</v>
      </c>
      <c r="T44" s="27">
        <v>6.5649949220944275E-4</v>
      </c>
      <c r="U44" s="27">
        <f t="shared" si="1"/>
        <v>9.2234165430096619E-4</v>
      </c>
    </row>
    <row r="45" spans="1:21">
      <c r="A45" s="10"/>
      <c r="B45" s="10"/>
      <c r="C45" s="10" t="s">
        <v>61</v>
      </c>
      <c r="D45" s="10" t="s">
        <v>62</v>
      </c>
      <c r="E45" s="32">
        <v>1</v>
      </c>
      <c r="I45" s="10" t="s">
        <v>34</v>
      </c>
      <c r="J45" s="26">
        <v>1</v>
      </c>
      <c r="K45" s="26" t="s">
        <v>197</v>
      </c>
      <c r="L45" s="27">
        <v>9.4889560172455167E-5</v>
      </c>
      <c r="M45" s="27">
        <v>1.7208402002010865E-4</v>
      </c>
      <c r="N45" s="27">
        <v>2.669735801925638E-4</v>
      </c>
      <c r="O45" s="27">
        <v>6.0700688338781179E-4</v>
      </c>
      <c r="P45" s="27">
        <f t="shared" si="0"/>
        <v>8.7398046358037559E-4</v>
      </c>
      <c r="Q45" s="27">
        <v>9.3056274655774725E-5</v>
      </c>
      <c r="R45" s="27">
        <v>1.7278588743574875E-4</v>
      </c>
      <c r="S45" s="27">
        <v>2.6584216209152349E-4</v>
      </c>
      <c r="T45" s="27">
        <v>6.5649949220944275E-4</v>
      </c>
      <c r="U45" s="27">
        <f t="shared" si="1"/>
        <v>9.2234165430096619E-4</v>
      </c>
    </row>
    <row r="46" spans="1:21">
      <c r="A46" s="10"/>
      <c r="B46" s="10"/>
      <c r="C46" s="10" t="s">
        <v>63</v>
      </c>
      <c r="D46" s="10" t="s">
        <v>64</v>
      </c>
      <c r="E46" s="32">
        <v>1</v>
      </c>
      <c r="I46" s="10" t="s">
        <v>34</v>
      </c>
      <c r="J46" s="26">
        <v>1</v>
      </c>
      <c r="K46" s="26" t="s">
        <v>197</v>
      </c>
      <c r="L46" s="27">
        <v>9.4889560172455167E-5</v>
      </c>
      <c r="M46" s="27">
        <v>1.7208402002010865E-4</v>
      </c>
      <c r="N46" s="27">
        <v>2.669735801925638E-4</v>
      </c>
      <c r="O46" s="27">
        <v>6.0700688338781179E-4</v>
      </c>
      <c r="P46" s="27">
        <f t="shared" si="0"/>
        <v>8.7398046358037559E-4</v>
      </c>
      <c r="Q46" s="27">
        <v>9.3056274655774725E-5</v>
      </c>
      <c r="R46" s="27">
        <v>1.7278588743574875E-4</v>
      </c>
      <c r="S46" s="27">
        <v>2.6584216209152349E-4</v>
      </c>
      <c r="T46" s="27">
        <v>6.5649949220944275E-4</v>
      </c>
      <c r="U46" s="27">
        <f t="shared" si="1"/>
        <v>9.2234165430096619E-4</v>
      </c>
    </row>
    <row r="47" spans="1:21">
      <c r="A47" s="10"/>
      <c r="B47" s="10"/>
      <c r="C47" s="10" t="s">
        <v>65</v>
      </c>
      <c r="D47" s="10" t="s">
        <v>66</v>
      </c>
      <c r="E47" s="32">
        <v>1</v>
      </c>
      <c r="I47" s="10" t="s">
        <v>34</v>
      </c>
      <c r="J47" s="26">
        <v>1</v>
      </c>
      <c r="K47" s="26" t="s">
        <v>197</v>
      </c>
      <c r="L47" s="27">
        <v>9.4889560172455167E-5</v>
      </c>
      <c r="M47" s="27">
        <v>1.7208402002010865E-4</v>
      </c>
      <c r="N47" s="27">
        <v>2.669735801925638E-4</v>
      </c>
      <c r="O47" s="27">
        <v>6.0700688338781179E-4</v>
      </c>
      <c r="P47" s="27">
        <f t="shared" si="0"/>
        <v>8.7398046358037559E-4</v>
      </c>
      <c r="Q47" s="27">
        <v>9.3056274655774725E-5</v>
      </c>
      <c r="R47" s="27">
        <v>1.7278588743574875E-4</v>
      </c>
      <c r="S47" s="27">
        <v>2.6584216209152349E-4</v>
      </c>
      <c r="T47" s="27">
        <v>6.5649949220944275E-4</v>
      </c>
      <c r="U47" s="27">
        <f t="shared" si="1"/>
        <v>9.2234165430096619E-4</v>
      </c>
    </row>
    <row r="48" spans="1:21">
      <c r="A48" s="10"/>
      <c r="B48" s="11"/>
      <c r="C48" s="11" t="s">
        <v>67</v>
      </c>
      <c r="D48" s="11" t="s">
        <v>68</v>
      </c>
      <c r="E48" s="20">
        <v>1</v>
      </c>
      <c r="F48" s="21"/>
      <c r="G48" s="8"/>
      <c r="H48" s="8"/>
      <c r="I48" s="11" t="s">
        <v>34</v>
      </c>
      <c r="J48" s="28">
        <v>1</v>
      </c>
      <c r="K48" s="28" t="s">
        <v>197</v>
      </c>
      <c r="L48" s="29">
        <v>9.4889560172455167E-5</v>
      </c>
      <c r="M48" s="29">
        <v>1.7208402002010865E-4</v>
      </c>
      <c r="N48" s="29">
        <v>2.669735801925638E-4</v>
      </c>
      <c r="O48" s="29">
        <v>6.0700688338781179E-4</v>
      </c>
      <c r="P48" s="29">
        <f t="shared" si="0"/>
        <v>8.7398046358037559E-4</v>
      </c>
      <c r="Q48" s="29">
        <v>9.3056274655774725E-5</v>
      </c>
      <c r="R48" s="29">
        <v>1.7278588743574875E-4</v>
      </c>
      <c r="S48" s="29">
        <v>2.6584216209152349E-4</v>
      </c>
      <c r="T48" s="29">
        <v>6.5649949220944275E-4</v>
      </c>
      <c r="U48" s="29">
        <f t="shared" si="1"/>
        <v>9.2234165430096619E-4</v>
      </c>
    </row>
    <row r="49" spans="1:21">
      <c r="A49" s="10"/>
      <c r="B49" s="12" t="s">
        <v>17</v>
      </c>
      <c r="C49" s="12" t="s">
        <v>69</v>
      </c>
      <c r="D49" s="12" t="s">
        <v>21</v>
      </c>
      <c r="E49" s="35">
        <v>1.1000000000000001</v>
      </c>
      <c r="F49" s="36"/>
      <c r="G49" s="37"/>
      <c r="H49" s="37"/>
      <c r="I49" s="12" t="s">
        <v>191</v>
      </c>
      <c r="J49" s="38"/>
      <c r="K49" s="38" t="s">
        <v>197</v>
      </c>
      <c r="L49" s="39">
        <v>7.1099698812788009E-5</v>
      </c>
      <c r="M49" s="39">
        <v>1.2894088940360236E-4</v>
      </c>
      <c r="N49" s="39">
        <v>2.0004058821639038E-4</v>
      </c>
      <c r="O49" s="39">
        <v>4.5480886750629229E-4</v>
      </c>
      <c r="P49" s="39">
        <f t="shared" si="0"/>
        <v>6.5484945572268267E-4</v>
      </c>
      <c r="Q49" s="39">
        <v>6.9726004613254443E-5</v>
      </c>
      <c r="R49" s="39">
        <v>1.2946674888150624E-4</v>
      </c>
      <c r="S49" s="39">
        <v>1.9919275349476067E-4</v>
      </c>
      <c r="T49" s="39">
        <v>4.9189153447313247E-4</v>
      </c>
      <c r="U49" s="39">
        <f t="shared" si="1"/>
        <v>6.9108428796789314E-4</v>
      </c>
    </row>
    <row r="50" spans="1:21">
      <c r="A50" s="11"/>
      <c r="B50" s="11" t="s">
        <v>22</v>
      </c>
      <c r="C50" s="11" t="s">
        <v>70</v>
      </c>
      <c r="D50" s="11" t="s">
        <v>188</v>
      </c>
      <c r="E50" s="20">
        <v>0.1</v>
      </c>
      <c r="F50" s="21"/>
      <c r="G50" s="8"/>
      <c r="H50" s="8"/>
      <c r="I50" s="11" t="s">
        <v>191</v>
      </c>
      <c r="J50" s="28"/>
      <c r="K50" s="28" t="s">
        <v>197</v>
      </c>
      <c r="L50" s="29">
        <v>5.8996364195606692E-6</v>
      </c>
      <c r="M50" s="29">
        <v>1.0699111058015722E-5</v>
      </c>
      <c r="N50" s="29">
        <v>1.6598747477576389E-5</v>
      </c>
      <c r="O50" s="29">
        <v>3.773935175208245E-5</v>
      </c>
      <c r="P50" s="29">
        <f t="shared" si="0"/>
        <v>5.433809922965884E-5</v>
      </c>
      <c r="Q50" s="29">
        <v>5.7856530565017521E-6</v>
      </c>
      <c r="R50" s="29">
        <v>1.0742747271520667E-5</v>
      </c>
      <c r="S50" s="29">
        <v>1.6528400328022419E-5</v>
      </c>
      <c r="T50" s="29">
        <v>4.0816434391526883E-5</v>
      </c>
      <c r="U50" s="29">
        <f t="shared" si="1"/>
        <v>5.7344834719549298E-5</v>
      </c>
    </row>
    <row r="51" spans="1:21">
      <c r="A51" s="9" t="s">
        <v>24</v>
      </c>
      <c r="B51" s="9" t="s">
        <v>15</v>
      </c>
      <c r="C51" s="9" t="s">
        <v>71</v>
      </c>
      <c r="D51" s="9" t="s">
        <v>72</v>
      </c>
      <c r="E51" s="1">
        <v>0.04</v>
      </c>
      <c r="I51" s="10" t="s">
        <v>74</v>
      </c>
      <c r="J51" s="26">
        <v>0.72727272727272729</v>
      </c>
      <c r="K51" s="26" t="s">
        <v>197</v>
      </c>
      <c r="L51" s="27">
        <v>2.409024238838819E-6</v>
      </c>
      <c r="M51" s="27">
        <v>4.3687864932326948E-6</v>
      </c>
      <c r="N51" s="27">
        <v>6.7778107320715134E-6</v>
      </c>
      <c r="O51" s="27">
        <v>1.5412032210299963E-5</v>
      </c>
      <c r="P51" s="27">
        <f t="shared" si="0"/>
        <v>2.2189842942371476E-5</v>
      </c>
      <c r="Q51" s="27">
        <v>2.3624849420944972E-6</v>
      </c>
      <c r="R51" s="27">
        <v>4.3866096905350773E-6</v>
      </c>
      <c r="S51" s="27">
        <v>6.7490946326295745E-6</v>
      </c>
      <c r="T51" s="27">
        <v>1.6668702129226061E-5</v>
      </c>
      <c r="U51" s="27">
        <f t="shared" si="1"/>
        <v>2.3417796761855636E-5</v>
      </c>
    </row>
    <row r="52" spans="1:21">
      <c r="A52" s="10"/>
      <c r="B52" s="10"/>
      <c r="C52" s="10" t="s">
        <v>73</v>
      </c>
      <c r="D52" s="10" t="s">
        <v>74</v>
      </c>
      <c r="E52" s="1">
        <v>5.5E-2</v>
      </c>
      <c r="I52" s="10" t="s">
        <v>191</v>
      </c>
      <c r="J52" s="26"/>
      <c r="K52" s="26" t="s">
        <v>197</v>
      </c>
      <c r="L52" s="27">
        <v>3.3124083284033761E-6</v>
      </c>
      <c r="M52" s="27">
        <v>6.0070814281949552E-6</v>
      </c>
      <c r="N52" s="27">
        <v>9.3194897565983305E-6</v>
      </c>
      <c r="O52" s="27">
        <v>2.1191544289162448E-5</v>
      </c>
      <c r="P52" s="27">
        <f t="shared" si="0"/>
        <v>3.0511034045760778E-5</v>
      </c>
      <c r="Q52" s="27">
        <v>3.2484167953799334E-6</v>
      </c>
      <c r="R52" s="27">
        <v>6.0315883244857306E-6</v>
      </c>
      <c r="S52" s="27">
        <v>9.2800051198656648E-6</v>
      </c>
      <c r="T52" s="27">
        <v>2.2919465427685835E-5</v>
      </c>
      <c r="U52" s="27">
        <f t="shared" si="1"/>
        <v>3.21994705475515E-5</v>
      </c>
    </row>
    <row r="53" spans="1:21">
      <c r="A53" s="10"/>
      <c r="B53" s="10"/>
      <c r="C53" s="10" t="s">
        <v>75</v>
      </c>
      <c r="D53" s="10" t="s">
        <v>76</v>
      </c>
      <c r="E53" s="1">
        <v>0.02</v>
      </c>
      <c r="I53" s="10" t="s">
        <v>74</v>
      </c>
      <c r="J53" s="26">
        <v>0.36363636363636365</v>
      </c>
      <c r="K53" s="26" t="s">
        <v>197</v>
      </c>
      <c r="L53" s="27">
        <v>1.2045121194194095E-6</v>
      </c>
      <c r="M53" s="27">
        <v>2.1843932466163474E-6</v>
      </c>
      <c r="N53" s="27">
        <v>3.3889053660357567E-6</v>
      </c>
      <c r="O53" s="27">
        <v>7.7060161051499814E-6</v>
      </c>
      <c r="P53" s="27">
        <f t="shared" si="0"/>
        <v>1.1094921471185738E-5</v>
      </c>
      <c r="Q53" s="27">
        <v>1.1812424710472486E-6</v>
      </c>
      <c r="R53" s="27">
        <v>2.1933048452675387E-6</v>
      </c>
      <c r="S53" s="27">
        <v>3.3745473163147873E-6</v>
      </c>
      <c r="T53" s="27">
        <v>8.3343510646130305E-6</v>
      </c>
      <c r="U53" s="27">
        <f t="shared" si="1"/>
        <v>1.1708898380927818E-5</v>
      </c>
    </row>
    <row r="54" spans="1:21">
      <c r="A54" s="10"/>
      <c r="B54" s="10"/>
      <c r="C54" s="10" t="s">
        <v>77</v>
      </c>
      <c r="D54" s="10" t="s">
        <v>78</v>
      </c>
      <c r="E54" s="1">
        <v>0.01</v>
      </c>
      <c r="F54" s="3" t="s">
        <v>189</v>
      </c>
      <c r="G54" s="1">
        <v>0.04</v>
      </c>
      <c r="H54" s="1">
        <v>2.5000000000000001E-2</v>
      </c>
      <c r="I54" s="10" t="s">
        <v>74</v>
      </c>
      <c r="J54" s="26">
        <v>0.72727272727272729</v>
      </c>
      <c r="K54" s="26" t="s">
        <v>197</v>
      </c>
      <c r="L54" s="27">
        <v>2.409024238838819E-6</v>
      </c>
      <c r="M54" s="27">
        <v>4.3687864932326948E-6</v>
      </c>
      <c r="N54" s="27">
        <v>6.7778107320715134E-6</v>
      </c>
      <c r="O54" s="27">
        <v>1.5412032210299963E-5</v>
      </c>
      <c r="P54" s="27">
        <f t="shared" si="0"/>
        <v>2.2189842942371476E-5</v>
      </c>
      <c r="Q54" s="27">
        <v>2.3624849420944972E-6</v>
      </c>
      <c r="R54" s="27">
        <v>4.3866096905350773E-6</v>
      </c>
      <c r="S54" s="27">
        <v>6.7490946326295745E-6</v>
      </c>
      <c r="T54" s="27">
        <v>1.6668702129226061E-5</v>
      </c>
      <c r="U54" s="27">
        <f t="shared" si="1"/>
        <v>2.3417796761855636E-5</v>
      </c>
    </row>
    <row r="55" spans="1:21">
      <c r="A55" s="10"/>
      <c r="B55" s="10"/>
      <c r="C55" s="10" t="s">
        <v>79</v>
      </c>
      <c r="D55" s="10" t="s">
        <v>80</v>
      </c>
      <c r="E55" s="1">
        <v>0.02</v>
      </c>
      <c r="F55" s="3" t="s">
        <v>189</v>
      </c>
      <c r="G55" s="1">
        <v>0.08</v>
      </c>
      <c r="H55" s="1">
        <v>0.05</v>
      </c>
      <c r="I55" s="10" t="s">
        <v>74</v>
      </c>
      <c r="J55" s="26">
        <v>1.4545454545454546</v>
      </c>
      <c r="K55" s="26" t="s">
        <v>197</v>
      </c>
      <c r="L55" s="27">
        <v>4.8180484776776381E-6</v>
      </c>
      <c r="M55" s="27">
        <v>8.7375729864653896E-6</v>
      </c>
      <c r="N55" s="27">
        <v>1.3555621464143027E-5</v>
      </c>
      <c r="O55" s="27">
        <v>3.0824064420599926E-5</v>
      </c>
      <c r="P55" s="27">
        <f t="shared" si="0"/>
        <v>4.4379685884742953E-5</v>
      </c>
      <c r="Q55" s="27">
        <v>4.7249698841889943E-6</v>
      </c>
      <c r="R55" s="27">
        <v>8.7732193810701547E-6</v>
      </c>
      <c r="S55" s="27">
        <v>1.3498189265259149E-5</v>
      </c>
      <c r="T55" s="27">
        <v>3.3337404258452122E-5</v>
      </c>
      <c r="U55" s="27">
        <f t="shared" si="1"/>
        <v>4.6835593523711273E-5</v>
      </c>
    </row>
    <row r="56" spans="1:21">
      <c r="A56" s="10"/>
      <c r="B56" s="10"/>
      <c r="C56" s="10" t="s">
        <v>81</v>
      </c>
      <c r="D56" s="10" t="s">
        <v>82</v>
      </c>
      <c r="E56" s="1">
        <v>0.02</v>
      </c>
      <c r="F56" s="3" t="s">
        <v>189</v>
      </c>
      <c r="G56" s="1">
        <v>0.06</v>
      </c>
      <c r="H56" s="1">
        <v>0.04</v>
      </c>
      <c r="I56" s="10" t="s">
        <v>74</v>
      </c>
      <c r="J56" s="26">
        <v>1.0909090909090908</v>
      </c>
      <c r="K56" s="26" t="s">
        <v>197</v>
      </c>
      <c r="L56" s="27">
        <v>3.6135363582582283E-6</v>
      </c>
      <c r="M56" s="27">
        <v>6.5531797398490418E-6</v>
      </c>
      <c r="N56" s="27">
        <v>1.016671609810727E-5</v>
      </c>
      <c r="O56" s="27">
        <v>2.3118048315449943E-5</v>
      </c>
      <c r="P56" s="27">
        <f t="shared" si="0"/>
        <v>3.3284764413557214E-5</v>
      </c>
      <c r="Q56" s="27">
        <v>3.5437274131417453E-6</v>
      </c>
      <c r="R56" s="27">
        <v>6.5799145358026147E-6</v>
      </c>
      <c r="S56" s="27">
        <v>1.012364194894436E-5</v>
      </c>
      <c r="T56" s="27">
        <v>2.5003053193839091E-5</v>
      </c>
      <c r="U56" s="27">
        <f t="shared" si="1"/>
        <v>3.5126695142783453E-5</v>
      </c>
    </row>
    <row r="57" spans="1:21">
      <c r="A57" s="10"/>
      <c r="B57" s="10"/>
      <c r="C57" s="10" t="s">
        <v>83</v>
      </c>
      <c r="D57" s="10" t="s">
        <v>82</v>
      </c>
      <c r="E57" s="1">
        <v>0.02</v>
      </c>
      <c r="I57" s="10" t="s">
        <v>191</v>
      </c>
      <c r="J57" s="26"/>
      <c r="K57" s="26" t="s">
        <v>197</v>
      </c>
      <c r="L57" s="27">
        <v>1.6616966611174937E-7</v>
      </c>
      <c r="M57" s="27">
        <v>3.0135114414093871E-7</v>
      </c>
      <c r="N57" s="27">
        <v>4.6752081025268811E-7</v>
      </c>
      <c r="O57" s="27">
        <v>1.0630283794517633E-6</v>
      </c>
      <c r="P57" s="27">
        <f t="shared" si="0"/>
        <v>1.5305491897044515E-6</v>
      </c>
      <c r="Q57" s="27">
        <v>1.6295933500924449E-7</v>
      </c>
      <c r="R57" s="27">
        <v>3.0258037306508419E-7</v>
      </c>
      <c r="S57" s="27">
        <v>4.655397080743287E-7</v>
      </c>
      <c r="T57" s="27">
        <v>1.1497041261729547E-6</v>
      </c>
      <c r="U57" s="27">
        <f t="shared" si="1"/>
        <v>1.6152438342472834E-6</v>
      </c>
    </row>
    <row r="58" spans="1:21">
      <c r="A58" s="10"/>
      <c r="B58" s="10"/>
      <c r="C58" s="10" t="s">
        <v>84</v>
      </c>
      <c r="D58" s="10" t="s">
        <v>85</v>
      </c>
      <c r="E58" s="1">
        <v>0.02</v>
      </c>
      <c r="F58" s="3" t="s">
        <v>189</v>
      </c>
      <c r="G58" s="1">
        <v>0.04</v>
      </c>
      <c r="H58" s="1">
        <v>0.03</v>
      </c>
      <c r="I58" s="10" t="s">
        <v>74</v>
      </c>
      <c r="J58" s="26">
        <v>0.72727272727272729</v>
      </c>
      <c r="K58" s="26" t="s">
        <v>197</v>
      </c>
      <c r="L58" s="27">
        <v>2.409024238838819E-6</v>
      </c>
      <c r="M58" s="27">
        <v>4.3687864932326948E-6</v>
      </c>
      <c r="N58" s="27">
        <v>6.7778107320715134E-6</v>
      </c>
      <c r="O58" s="27">
        <v>1.5412032210299963E-5</v>
      </c>
      <c r="P58" s="27">
        <f t="shared" si="0"/>
        <v>2.2189842942371476E-5</v>
      </c>
      <c r="Q58" s="27">
        <v>2.3624849420944972E-6</v>
      </c>
      <c r="R58" s="27">
        <v>4.3866096905350773E-6</v>
      </c>
      <c r="S58" s="27">
        <v>6.7490946326295745E-6</v>
      </c>
      <c r="T58" s="27">
        <v>1.6668702129226061E-5</v>
      </c>
      <c r="U58" s="27">
        <f t="shared" si="1"/>
        <v>2.3417796761855636E-5</v>
      </c>
    </row>
    <row r="59" spans="1:21">
      <c r="A59" s="10"/>
      <c r="B59" s="10"/>
      <c r="C59" s="10" t="s">
        <v>86</v>
      </c>
      <c r="D59" s="10" t="s">
        <v>85</v>
      </c>
      <c r="E59" s="1">
        <v>2.1999999999999999E-2</v>
      </c>
      <c r="I59" s="10" t="s">
        <v>191</v>
      </c>
      <c r="J59" s="26"/>
      <c r="K59" s="26" t="s">
        <v>197</v>
      </c>
      <c r="L59" s="27">
        <v>1.1963037763733639E-6</v>
      </c>
      <c r="M59" s="27">
        <v>2.1695071809015107E-6</v>
      </c>
      <c r="N59" s="27">
        <v>3.3658109572748748E-6</v>
      </c>
      <c r="O59" s="27">
        <v>7.6535124550383965E-6</v>
      </c>
      <c r="P59" s="27">
        <f t="shared" si="0"/>
        <v>1.1019323412313271E-5</v>
      </c>
      <c r="Q59" s="27">
        <v>1.1731927262543499E-6</v>
      </c>
      <c r="R59" s="27">
        <v>2.1783580793436636E-6</v>
      </c>
      <c r="S59" s="27">
        <v>3.3515508055980133E-6</v>
      </c>
      <c r="T59" s="27">
        <v>8.2775666391541693E-6</v>
      </c>
      <c r="U59" s="27">
        <f t="shared" si="1"/>
        <v>1.1629117444752183E-5</v>
      </c>
    </row>
    <row r="60" spans="1:21">
      <c r="A60" s="10"/>
      <c r="B60" s="10"/>
      <c r="C60" s="10" t="s">
        <v>87</v>
      </c>
      <c r="D60" s="10" t="s">
        <v>88</v>
      </c>
      <c r="E60" s="1">
        <v>7.0000000000000001E-3</v>
      </c>
      <c r="F60" s="3" t="s">
        <v>189</v>
      </c>
      <c r="G60" s="1">
        <v>0.05</v>
      </c>
      <c r="H60" s="1">
        <v>2.8500000000000001E-2</v>
      </c>
      <c r="I60" s="10" t="s">
        <v>74</v>
      </c>
      <c r="J60" s="26">
        <v>0.90909090909090917</v>
      </c>
      <c r="K60" s="26" t="s">
        <v>197</v>
      </c>
      <c r="L60" s="27">
        <v>3.0112802985485239E-6</v>
      </c>
      <c r="M60" s="27">
        <v>5.4609831165408687E-6</v>
      </c>
      <c r="N60" s="27">
        <v>8.4722634150893926E-6</v>
      </c>
      <c r="O60" s="27">
        <v>1.9265040262874953E-5</v>
      </c>
      <c r="P60" s="27">
        <f t="shared" si="0"/>
        <v>2.7737303677964345E-5</v>
      </c>
      <c r="Q60" s="27">
        <v>2.9531061776181215E-6</v>
      </c>
      <c r="R60" s="27">
        <v>5.4832621131688465E-6</v>
      </c>
      <c r="S60" s="27">
        <v>8.4363682907869683E-6</v>
      </c>
      <c r="T60" s="27">
        <v>2.0835877661532578E-5</v>
      </c>
      <c r="U60" s="27">
        <f t="shared" si="1"/>
        <v>2.9272245952319546E-5</v>
      </c>
    </row>
    <row r="61" spans="1:21">
      <c r="A61" s="10"/>
      <c r="B61" s="10"/>
      <c r="C61" s="10" t="s">
        <v>89</v>
      </c>
      <c r="D61" s="10" t="s">
        <v>90</v>
      </c>
      <c r="E61" s="1">
        <v>8.0000000000000002E-3</v>
      </c>
      <c r="F61" s="3" t="s">
        <v>189</v>
      </c>
      <c r="G61" s="1">
        <v>0.05</v>
      </c>
      <c r="H61" s="1">
        <v>2.9000000000000001E-2</v>
      </c>
      <c r="I61" s="10" t="s">
        <v>74</v>
      </c>
      <c r="J61" s="26">
        <v>0.90909090909090917</v>
      </c>
      <c r="K61" s="26" t="s">
        <v>197</v>
      </c>
      <c r="L61" s="27">
        <v>3.0112802985485239E-6</v>
      </c>
      <c r="M61" s="27">
        <v>5.4609831165408687E-6</v>
      </c>
      <c r="N61" s="27">
        <v>8.4722634150893926E-6</v>
      </c>
      <c r="O61" s="27">
        <v>1.9265040262874953E-5</v>
      </c>
      <c r="P61" s="27">
        <f t="shared" si="0"/>
        <v>2.7737303677964345E-5</v>
      </c>
      <c r="Q61" s="27">
        <v>2.9531061776181215E-6</v>
      </c>
      <c r="R61" s="27">
        <v>5.4832621131688465E-6</v>
      </c>
      <c r="S61" s="27">
        <v>8.4363682907869683E-6</v>
      </c>
      <c r="T61" s="27">
        <v>2.0835877661532578E-5</v>
      </c>
      <c r="U61" s="27">
        <f t="shared" si="1"/>
        <v>2.9272245952319546E-5</v>
      </c>
    </row>
    <row r="62" spans="1:21">
      <c r="A62" s="10"/>
      <c r="B62" s="10"/>
      <c r="C62" s="10" t="s">
        <v>91</v>
      </c>
      <c r="D62" s="10" t="s">
        <v>92</v>
      </c>
      <c r="E62" s="1">
        <v>0.02</v>
      </c>
      <c r="F62" s="3" t="s">
        <v>189</v>
      </c>
      <c r="G62" s="1">
        <v>0.06</v>
      </c>
      <c r="H62" s="1">
        <v>0.04</v>
      </c>
      <c r="I62" s="10" t="s">
        <v>74</v>
      </c>
      <c r="J62" s="26">
        <v>1.0909090909090908</v>
      </c>
      <c r="K62" s="26" t="s">
        <v>197</v>
      </c>
      <c r="L62" s="27">
        <v>3.6135363582582283E-6</v>
      </c>
      <c r="M62" s="27">
        <v>6.5531797398490418E-6</v>
      </c>
      <c r="N62" s="27">
        <v>1.016671609810727E-5</v>
      </c>
      <c r="O62" s="27">
        <v>2.3118048315449943E-5</v>
      </c>
      <c r="P62" s="27">
        <f t="shared" si="0"/>
        <v>3.3284764413557214E-5</v>
      </c>
      <c r="Q62" s="27">
        <v>3.5437274131417453E-6</v>
      </c>
      <c r="R62" s="27">
        <v>6.5799145358026147E-6</v>
      </c>
      <c r="S62" s="27">
        <v>1.012364194894436E-5</v>
      </c>
      <c r="T62" s="27">
        <v>2.5003053193839091E-5</v>
      </c>
      <c r="U62" s="27">
        <f t="shared" si="1"/>
        <v>3.5126695142783453E-5</v>
      </c>
    </row>
    <row r="63" spans="1:21">
      <c r="A63" s="10"/>
      <c r="B63" s="10"/>
      <c r="C63" s="10" t="s">
        <v>93</v>
      </c>
      <c r="D63" s="10" t="s">
        <v>94</v>
      </c>
      <c r="E63" s="1">
        <v>5.0000000000000001E-3</v>
      </c>
      <c r="F63" s="3" t="s">
        <v>189</v>
      </c>
      <c r="G63" s="1">
        <v>7.0000000000000007E-2</v>
      </c>
      <c r="H63" s="1">
        <v>3.7500000000000006E-2</v>
      </c>
      <c r="I63" s="10" t="s">
        <v>74</v>
      </c>
      <c r="J63" s="26">
        <v>1.2727272727272729</v>
      </c>
      <c r="K63" s="26" t="s">
        <v>197</v>
      </c>
      <c r="L63" s="27">
        <v>4.2157924179679336E-6</v>
      </c>
      <c r="M63" s="27">
        <v>7.6453763631572165E-6</v>
      </c>
      <c r="N63" s="27">
        <v>1.1861168781125151E-5</v>
      </c>
      <c r="O63" s="27">
        <v>2.6971056368024939E-5</v>
      </c>
      <c r="P63" s="27">
        <f t="shared" si="0"/>
        <v>3.8832225149150094E-5</v>
      </c>
      <c r="Q63" s="27">
        <v>4.1343486486653705E-6</v>
      </c>
      <c r="R63" s="27">
        <v>7.6765669584363864E-6</v>
      </c>
      <c r="S63" s="27">
        <v>1.1810915607101758E-5</v>
      </c>
      <c r="T63" s="27">
        <v>2.9170228726145612E-5</v>
      </c>
      <c r="U63" s="27">
        <f t="shared" si="1"/>
        <v>4.0981144333247373E-5</v>
      </c>
    </row>
    <row r="64" spans="1:21">
      <c r="A64" s="10"/>
      <c r="B64" s="10"/>
      <c r="C64" s="10" t="s">
        <v>95</v>
      </c>
      <c r="D64" s="10" t="s">
        <v>96</v>
      </c>
      <c r="E64" s="1">
        <v>0.11</v>
      </c>
      <c r="I64" s="10" t="s">
        <v>191</v>
      </c>
      <c r="J64" s="26"/>
      <c r="K64" s="26" t="s">
        <v>197</v>
      </c>
      <c r="L64" s="27">
        <v>7.4444736979654442E-6</v>
      </c>
      <c r="M64" s="27">
        <v>1.3500653556285169E-5</v>
      </c>
      <c r="N64" s="27">
        <v>2.0945127254250611E-5</v>
      </c>
      <c r="O64" s="27">
        <v>4.7624727736306631E-5</v>
      </c>
      <c r="P64" s="27">
        <f t="shared" si="0"/>
        <v>6.8569854990557235E-5</v>
      </c>
      <c r="Q64" s="27">
        <v>7.3006508154708963E-6</v>
      </c>
      <c r="R64" s="27">
        <v>1.3555725242495473E-5</v>
      </c>
      <c r="S64" s="27">
        <v>2.0856376057966368E-5</v>
      </c>
      <c r="T64" s="27">
        <v>5.1507903465837279E-5</v>
      </c>
      <c r="U64" s="27">
        <f t="shared" si="1"/>
        <v>7.2364279523803654E-5</v>
      </c>
    </row>
    <row r="65" spans="1:21">
      <c r="A65" s="10"/>
      <c r="B65" s="10"/>
      <c r="C65" s="10" t="s">
        <v>97</v>
      </c>
      <c r="D65" s="10" t="s">
        <v>98</v>
      </c>
      <c r="E65" s="1">
        <v>8.0000000000000002E-3</v>
      </c>
      <c r="F65" s="3" t="s">
        <v>189</v>
      </c>
      <c r="G65" s="1">
        <v>7.0000000000000007E-2</v>
      </c>
      <c r="H65" s="1">
        <v>3.9000000000000007E-2</v>
      </c>
      <c r="I65" s="10" t="s">
        <v>74</v>
      </c>
      <c r="J65" s="26">
        <v>1.2727272727272729</v>
      </c>
      <c r="K65" s="26" t="s">
        <v>197</v>
      </c>
      <c r="L65" s="27">
        <v>4.2157924179679336E-6</v>
      </c>
      <c r="M65" s="27">
        <v>7.6453763631572165E-6</v>
      </c>
      <c r="N65" s="27">
        <v>1.1861168781125151E-5</v>
      </c>
      <c r="O65" s="27">
        <v>2.6971056368024939E-5</v>
      </c>
      <c r="P65" s="27">
        <f t="shared" si="0"/>
        <v>3.8832225149150094E-5</v>
      </c>
      <c r="Q65" s="27">
        <v>4.1343486486653705E-6</v>
      </c>
      <c r="R65" s="27">
        <v>7.6765669584363864E-6</v>
      </c>
      <c r="S65" s="27">
        <v>1.1810915607101758E-5</v>
      </c>
      <c r="T65" s="27">
        <v>2.9170228726145612E-5</v>
      </c>
      <c r="U65" s="27">
        <f t="shared" si="1"/>
        <v>4.0981144333247373E-5</v>
      </c>
    </row>
    <row r="66" spans="1:21">
      <c r="A66" s="10"/>
      <c r="B66" s="10"/>
      <c r="C66" s="10" t="s">
        <v>99</v>
      </c>
      <c r="D66" s="10" t="s">
        <v>100</v>
      </c>
      <c r="E66" s="1">
        <v>6.5000000000000002E-2</v>
      </c>
      <c r="I66" s="10" t="s">
        <v>191</v>
      </c>
      <c r="J66" s="26"/>
      <c r="K66" s="26" t="s">
        <v>197</v>
      </c>
      <c r="L66" s="27">
        <v>4.8296451039022266E-6</v>
      </c>
      <c r="M66" s="27">
        <v>8.75860227255228E-6</v>
      </c>
      <c r="N66" s="27">
        <v>1.3588247376454507E-5</v>
      </c>
      <c r="O66" s="27">
        <v>3.0898336333580298E-5</v>
      </c>
      <c r="P66" s="27">
        <f t="shared" si="0"/>
        <v>4.4486583710034803E-5</v>
      </c>
      <c r="Q66" s="27">
        <v>4.7363426638952098E-6</v>
      </c>
      <c r="R66" s="27">
        <v>8.7943346969194114E-6</v>
      </c>
      <c r="S66" s="27">
        <v>1.3530677360814622E-5</v>
      </c>
      <c r="T66" s="27">
        <v>3.3417734384533554E-5</v>
      </c>
      <c r="U66" s="27">
        <f t="shared" si="1"/>
        <v>4.6948411745348176E-5</v>
      </c>
    </row>
    <row r="67" spans="1:21">
      <c r="A67" s="10"/>
      <c r="B67" s="10"/>
      <c r="C67" s="10" t="s">
        <v>101</v>
      </c>
      <c r="D67" s="10" t="s">
        <v>102</v>
      </c>
      <c r="E67" s="1">
        <v>3.0000000000000001E-3</v>
      </c>
      <c r="F67" s="3" t="s">
        <v>189</v>
      </c>
      <c r="G67" s="1">
        <v>5.0000000000000001E-3</v>
      </c>
      <c r="H67" s="1">
        <v>4.0000000000000001E-3</v>
      </c>
      <c r="I67" s="10" t="s">
        <v>74</v>
      </c>
      <c r="J67" s="26">
        <v>9.0909090909090912E-2</v>
      </c>
      <c r="K67" s="26" t="s">
        <v>197</v>
      </c>
      <c r="L67" s="27">
        <v>3.0112802985485238E-7</v>
      </c>
      <c r="M67" s="27">
        <v>5.4609831165408685E-7</v>
      </c>
      <c r="N67" s="27">
        <v>8.4722634150893918E-7</v>
      </c>
      <c r="O67" s="27">
        <v>1.9265040262874954E-6</v>
      </c>
      <c r="P67" s="27">
        <f t="shared" si="0"/>
        <v>2.7737303677964345E-6</v>
      </c>
      <c r="Q67" s="27">
        <v>2.9531061776181215E-7</v>
      </c>
      <c r="R67" s="27">
        <v>5.4832621131688467E-7</v>
      </c>
      <c r="S67" s="27">
        <v>8.4363682907869681E-7</v>
      </c>
      <c r="T67" s="27">
        <v>2.0835877661532576E-6</v>
      </c>
      <c r="U67" s="27">
        <f t="shared" si="1"/>
        <v>2.9272245952319545E-6</v>
      </c>
    </row>
    <row r="68" spans="1:21">
      <c r="A68" s="10"/>
      <c r="B68" s="10"/>
      <c r="C68" s="10" t="s">
        <v>103</v>
      </c>
      <c r="D68" s="10" t="s">
        <v>104</v>
      </c>
      <c r="E68" s="1">
        <v>1.4999999999999999E-2</v>
      </c>
      <c r="F68" s="3" t="s">
        <v>189</v>
      </c>
      <c r="G68" s="1">
        <v>7.0000000000000007E-2</v>
      </c>
      <c r="H68" s="1">
        <v>4.2500000000000003E-2</v>
      </c>
      <c r="I68" s="10" t="s">
        <v>74</v>
      </c>
      <c r="J68" s="26">
        <v>1.2727272727272729</v>
      </c>
      <c r="K68" s="26" t="s">
        <v>197</v>
      </c>
      <c r="L68" s="27">
        <v>4.2157924179679336E-6</v>
      </c>
      <c r="M68" s="27">
        <v>7.6453763631572165E-6</v>
      </c>
      <c r="N68" s="27">
        <v>1.1861168781125151E-5</v>
      </c>
      <c r="O68" s="27">
        <v>2.6971056368024939E-5</v>
      </c>
      <c r="P68" s="27">
        <f t="shared" si="0"/>
        <v>3.8832225149150094E-5</v>
      </c>
      <c r="Q68" s="27">
        <v>4.1343486486653705E-6</v>
      </c>
      <c r="R68" s="27">
        <v>7.6765669584363864E-6</v>
      </c>
      <c r="S68" s="27">
        <v>1.1810915607101758E-5</v>
      </c>
      <c r="T68" s="27">
        <v>2.9170228726145612E-5</v>
      </c>
      <c r="U68" s="27">
        <f t="shared" si="1"/>
        <v>4.0981144333247373E-5</v>
      </c>
    </row>
    <row r="69" spans="1:21">
      <c r="A69" s="10"/>
      <c r="B69" s="10"/>
      <c r="C69" s="10" t="s">
        <v>105</v>
      </c>
      <c r="D69" s="10" t="s">
        <v>106</v>
      </c>
      <c r="E69" s="1">
        <v>0.01</v>
      </c>
      <c r="F69" s="3" t="s">
        <v>189</v>
      </c>
      <c r="G69" s="1">
        <v>0.09</v>
      </c>
      <c r="H69" s="1">
        <v>4.9999999999999996E-2</v>
      </c>
      <c r="I69" s="10" t="s">
        <v>74</v>
      </c>
      <c r="J69" s="26">
        <v>1.6363636363636362</v>
      </c>
      <c r="K69" s="26" t="s">
        <v>197</v>
      </c>
      <c r="L69" s="27">
        <v>5.4203045373873425E-6</v>
      </c>
      <c r="M69" s="27">
        <v>9.8297696097735627E-6</v>
      </c>
      <c r="N69" s="27">
        <v>1.5250074147160906E-5</v>
      </c>
      <c r="O69" s="27">
        <v>3.4677072473174909E-5</v>
      </c>
      <c r="P69" s="27">
        <f t="shared" si="0"/>
        <v>4.9927146620335812E-5</v>
      </c>
      <c r="Q69" s="27">
        <v>5.3155911197126182E-6</v>
      </c>
      <c r="R69" s="27">
        <v>9.8698718037039213E-6</v>
      </c>
      <c r="S69" s="27">
        <v>1.518546292341654E-5</v>
      </c>
      <c r="T69" s="27">
        <v>3.7504579790758636E-5</v>
      </c>
      <c r="U69" s="27">
        <f t="shared" si="1"/>
        <v>5.2690042714175172E-5</v>
      </c>
    </row>
    <row r="70" spans="1:21">
      <c r="A70" s="10"/>
      <c r="B70" s="10"/>
      <c r="C70" s="10" t="s">
        <v>107</v>
      </c>
      <c r="D70" s="10" t="s">
        <v>108</v>
      </c>
      <c r="E70" s="1">
        <v>0.01</v>
      </c>
      <c r="F70" s="3" t="s">
        <v>189</v>
      </c>
      <c r="G70" s="1">
        <v>0.08</v>
      </c>
      <c r="H70" s="1">
        <v>4.4999999999999998E-2</v>
      </c>
      <c r="I70" s="10" t="s">
        <v>74</v>
      </c>
      <c r="J70" s="26">
        <v>1.4545454545454546</v>
      </c>
      <c r="K70" s="26" t="s">
        <v>197</v>
      </c>
      <c r="L70" s="27">
        <v>4.8180484776776381E-6</v>
      </c>
      <c r="M70" s="27">
        <v>8.7375729864653896E-6</v>
      </c>
      <c r="N70" s="27">
        <v>1.3555621464143027E-5</v>
      </c>
      <c r="O70" s="27">
        <v>3.0824064420599926E-5</v>
      </c>
      <c r="P70" s="27">
        <f t="shared" si="0"/>
        <v>4.4379685884742953E-5</v>
      </c>
      <c r="Q70" s="27">
        <v>4.7249698841889943E-6</v>
      </c>
      <c r="R70" s="27">
        <v>8.7732193810701547E-6</v>
      </c>
      <c r="S70" s="27">
        <v>1.3498189265259149E-5</v>
      </c>
      <c r="T70" s="27">
        <v>3.3337404258452122E-5</v>
      </c>
      <c r="U70" s="27">
        <f t="shared" si="1"/>
        <v>4.6835593523711273E-5</v>
      </c>
    </row>
    <row r="71" spans="1:21">
      <c r="A71" s="10"/>
      <c r="B71" s="10"/>
      <c r="C71" s="10" t="s">
        <v>109</v>
      </c>
      <c r="D71" s="10" t="s">
        <v>110</v>
      </c>
      <c r="E71" s="1">
        <v>0.01</v>
      </c>
      <c r="F71" s="3" t="s">
        <v>189</v>
      </c>
      <c r="G71" s="1">
        <v>0.09</v>
      </c>
      <c r="H71" s="1">
        <v>4.9999999999999996E-2</v>
      </c>
      <c r="I71" s="10" t="s">
        <v>74</v>
      </c>
      <c r="J71" s="26">
        <v>1.6363636363636362</v>
      </c>
      <c r="K71" s="26" t="s">
        <v>197</v>
      </c>
      <c r="L71" s="27">
        <v>5.4203045373873425E-6</v>
      </c>
      <c r="M71" s="27">
        <v>9.8297696097735627E-6</v>
      </c>
      <c r="N71" s="27">
        <v>1.5250074147160906E-5</v>
      </c>
      <c r="O71" s="27">
        <v>3.4677072473174909E-5</v>
      </c>
      <c r="P71" s="27">
        <f t="shared" si="0"/>
        <v>4.9927146620335812E-5</v>
      </c>
      <c r="Q71" s="27">
        <v>5.3155911197126182E-6</v>
      </c>
      <c r="R71" s="27">
        <v>9.8698718037039213E-6</v>
      </c>
      <c r="S71" s="27">
        <v>1.518546292341654E-5</v>
      </c>
      <c r="T71" s="27">
        <v>3.7504579790758636E-5</v>
      </c>
      <c r="U71" s="27">
        <f t="shared" si="1"/>
        <v>5.2690042714175172E-5</v>
      </c>
    </row>
    <row r="72" spans="1:21">
      <c r="A72" s="10"/>
      <c r="B72" s="10"/>
      <c r="C72" s="10" t="s">
        <v>111</v>
      </c>
      <c r="D72" s="10" t="s">
        <v>112</v>
      </c>
      <c r="E72" s="1">
        <v>0.02</v>
      </c>
      <c r="F72" s="3" t="s">
        <v>189</v>
      </c>
      <c r="G72" s="1">
        <v>7.0000000000000007E-2</v>
      </c>
      <c r="H72" s="1">
        <v>4.5000000000000005E-2</v>
      </c>
      <c r="I72" s="10" t="s">
        <v>74</v>
      </c>
      <c r="J72" s="26">
        <v>1.2727272727272729</v>
      </c>
      <c r="K72" s="26" t="s">
        <v>197</v>
      </c>
      <c r="L72" s="27">
        <v>4.2157924179679336E-6</v>
      </c>
      <c r="M72" s="27">
        <v>7.6453763631572165E-6</v>
      </c>
      <c r="N72" s="27">
        <v>1.1861168781125151E-5</v>
      </c>
      <c r="O72" s="27">
        <v>2.6971056368024939E-5</v>
      </c>
      <c r="P72" s="27">
        <f t="shared" si="0"/>
        <v>3.8832225149150094E-5</v>
      </c>
      <c r="Q72" s="27">
        <v>4.1343486486653705E-6</v>
      </c>
      <c r="R72" s="27">
        <v>7.6765669584363864E-6</v>
      </c>
      <c r="S72" s="27">
        <v>1.1810915607101758E-5</v>
      </c>
      <c r="T72" s="27">
        <v>2.9170228726145612E-5</v>
      </c>
      <c r="U72" s="27">
        <f t="shared" si="1"/>
        <v>4.0981144333247373E-5</v>
      </c>
    </row>
    <row r="73" spans="1:21">
      <c r="A73" s="10"/>
      <c r="B73" s="10"/>
      <c r="C73" s="10" t="s">
        <v>113</v>
      </c>
      <c r="D73" s="10" t="s">
        <v>114</v>
      </c>
      <c r="E73" s="1">
        <v>2.5000000000000001E-2</v>
      </c>
      <c r="I73" s="10" t="s">
        <v>74</v>
      </c>
      <c r="J73" s="26">
        <v>0.45454545454545459</v>
      </c>
      <c r="K73" s="26" t="s">
        <v>197</v>
      </c>
      <c r="L73" s="27">
        <v>1.5056401492742619E-6</v>
      </c>
      <c r="M73" s="27">
        <v>2.7304915582704344E-6</v>
      </c>
      <c r="N73" s="27">
        <v>4.2361317075446963E-6</v>
      </c>
      <c r="O73" s="27">
        <v>9.6325201314374764E-6</v>
      </c>
      <c r="P73" s="27">
        <f t="shared" si="0"/>
        <v>1.3868651838982173E-5</v>
      </c>
      <c r="Q73" s="27">
        <v>1.4765530888090607E-6</v>
      </c>
      <c r="R73" s="27">
        <v>2.7416310565844232E-6</v>
      </c>
      <c r="S73" s="27">
        <v>4.2181841453934842E-6</v>
      </c>
      <c r="T73" s="27">
        <v>1.0417938830766289E-5</v>
      </c>
      <c r="U73" s="27">
        <f t="shared" si="1"/>
        <v>1.4636122976159773E-5</v>
      </c>
    </row>
    <row r="74" spans="1:21">
      <c r="A74" s="10"/>
      <c r="B74" s="10"/>
      <c r="C74" s="10" t="s">
        <v>115</v>
      </c>
      <c r="D74" s="10" t="s">
        <v>116</v>
      </c>
      <c r="E74" s="1">
        <v>3.3000000000000002E-2</v>
      </c>
      <c r="I74" s="10" t="s">
        <v>74</v>
      </c>
      <c r="J74" s="26">
        <v>0.6</v>
      </c>
      <c r="K74" s="26" t="s">
        <v>197</v>
      </c>
      <c r="L74" s="27">
        <v>1.9874449970420254E-6</v>
      </c>
      <c r="M74" s="27">
        <v>3.6042488569169728E-6</v>
      </c>
      <c r="N74" s="27">
        <v>5.5916938539589986E-6</v>
      </c>
      <c r="O74" s="27">
        <v>1.2714926573497469E-5</v>
      </c>
      <c r="P74" s="27">
        <f t="shared" si="0"/>
        <v>1.8306620427456468E-5</v>
      </c>
      <c r="Q74" s="27">
        <v>1.94905007722796E-6</v>
      </c>
      <c r="R74" s="27">
        <v>3.618952994691438E-6</v>
      </c>
      <c r="S74" s="27">
        <v>5.5680030719193981E-6</v>
      </c>
      <c r="T74" s="27">
        <v>1.3751679256611499E-5</v>
      </c>
      <c r="U74" s="27">
        <f t="shared" si="1"/>
        <v>1.9319682328530898E-5</v>
      </c>
    </row>
    <row r="75" spans="1:21">
      <c r="A75" s="10"/>
      <c r="B75" s="10"/>
      <c r="C75" s="10" t="s">
        <v>117</v>
      </c>
      <c r="D75" s="10" t="s">
        <v>118</v>
      </c>
      <c r="E75" s="1">
        <v>0.02</v>
      </c>
      <c r="F75" s="3" t="s">
        <v>189</v>
      </c>
      <c r="G75" s="1">
        <v>0.1</v>
      </c>
      <c r="H75" s="1">
        <v>6.0000000000000005E-2</v>
      </c>
      <c r="I75" s="10" t="s">
        <v>74</v>
      </c>
      <c r="J75" s="26">
        <v>1.8181818181818183</v>
      </c>
      <c r="K75" s="26" t="s">
        <v>197</v>
      </c>
      <c r="L75" s="27">
        <v>6.0225605970970478E-6</v>
      </c>
      <c r="M75" s="27">
        <v>1.0921966233081737E-5</v>
      </c>
      <c r="N75" s="27">
        <v>1.6944526830178785E-5</v>
      </c>
      <c r="O75" s="27">
        <v>3.8530080525749906E-5</v>
      </c>
      <c r="P75" s="27">
        <f t="shared" si="0"/>
        <v>5.5474607355928691E-5</v>
      </c>
      <c r="Q75" s="27">
        <v>5.9062123552362429E-6</v>
      </c>
      <c r="R75" s="27">
        <v>1.0966524226337693E-5</v>
      </c>
      <c r="S75" s="27">
        <v>1.6872736581573937E-5</v>
      </c>
      <c r="T75" s="27">
        <v>4.1671755323065156E-5</v>
      </c>
      <c r="U75" s="27">
        <f t="shared" si="1"/>
        <v>5.8544491904639093E-5</v>
      </c>
    </row>
    <row r="76" spans="1:21">
      <c r="A76" s="10"/>
      <c r="B76" s="10"/>
      <c r="C76" s="10" t="s">
        <v>119</v>
      </c>
      <c r="D76" s="10" t="s">
        <v>120</v>
      </c>
      <c r="E76" s="1">
        <v>0.05</v>
      </c>
      <c r="F76" s="3" t="s">
        <v>189</v>
      </c>
      <c r="G76" s="1">
        <v>0.09</v>
      </c>
      <c r="H76" s="1">
        <v>7.0000000000000007E-2</v>
      </c>
      <c r="I76" s="10" t="s">
        <v>74</v>
      </c>
      <c r="J76" s="26">
        <v>1.6363636363636362</v>
      </c>
      <c r="K76" s="26" t="s">
        <v>197</v>
      </c>
      <c r="L76" s="27">
        <v>5.4203045373873425E-6</v>
      </c>
      <c r="M76" s="27">
        <v>9.8297696097735627E-6</v>
      </c>
      <c r="N76" s="27">
        <v>1.5250074147160906E-5</v>
      </c>
      <c r="O76" s="27">
        <v>3.4677072473174909E-5</v>
      </c>
      <c r="P76" s="27">
        <f t="shared" si="0"/>
        <v>4.9927146620335812E-5</v>
      </c>
      <c r="Q76" s="27">
        <v>5.3155911197126182E-6</v>
      </c>
      <c r="R76" s="27">
        <v>9.8698718037039213E-6</v>
      </c>
      <c r="S76" s="27">
        <v>1.518546292341654E-5</v>
      </c>
      <c r="T76" s="27">
        <v>3.7504579790758636E-5</v>
      </c>
      <c r="U76" s="27">
        <f t="shared" si="1"/>
        <v>5.2690042714175172E-5</v>
      </c>
    </row>
    <row r="77" spans="1:21">
      <c r="A77" s="10"/>
      <c r="B77" s="10"/>
      <c r="C77" s="10" t="s">
        <v>121</v>
      </c>
      <c r="D77" s="10" t="s">
        <v>122</v>
      </c>
      <c r="E77" s="1">
        <v>8.0000000000000002E-3</v>
      </c>
      <c r="F77" s="3" t="s">
        <v>189</v>
      </c>
      <c r="G77" s="1">
        <v>0.1</v>
      </c>
      <c r="H77" s="1">
        <v>5.4000000000000006E-2</v>
      </c>
      <c r="I77" s="10" t="s">
        <v>74</v>
      </c>
      <c r="J77" s="26">
        <v>1.8181818181818183</v>
      </c>
      <c r="K77" s="26" t="s">
        <v>197</v>
      </c>
      <c r="L77" s="27">
        <v>6.0225605970970478E-6</v>
      </c>
      <c r="M77" s="27">
        <v>1.0921966233081737E-5</v>
      </c>
      <c r="N77" s="27">
        <v>1.6944526830178785E-5</v>
      </c>
      <c r="O77" s="27">
        <v>3.8530080525749906E-5</v>
      </c>
      <c r="P77" s="27">
        <f t="shared" si="0"/>
        <v>5.5474607355928691E-5</v>
      </c>
      <c r="Q77" s="27">
        <v>5.9062123552362429E-6</v>
      </c>
      <c r="R77" s="27">
        <v>1.0966524226337693E-5</v>
      </c>
      <c r="S77" s="27">
        <v>1.6872736581573937E-5</v>
      </c>
      <c r="T77" s="27">
        <v>4.1671755323065156E-5</v>
      </c>
      <c r="U77" s="27">
        <f t="shared" si="1"/>
        <v>5.8544491904639093E-5</v>
      </c>
    </row>
    <row r="78" spans="1:21">
      <c r="A78" s="10"/>
      <c r="B78" s="10"/>
      <c r="C78" s="10" t="s">
        <v>123</v>
      </c>
      <c r="D78" s="10" t="s">
        <v>124</v>
      </c>
      <c r="E78" s="1">
        <v>7.0000000000000001E-3</v>
      </c>
      <c r="F78" s="3" t="s">
        <v>189</v>
      </c>
      <c r="G78" s="1">
        <v>0.23</v>
      </c>
      <c r="H78" s="1">
        <v>0.11850000000000001</v>
      </c>
      <c r="I78" s="10" t="s">
        <v>74</v>
      </c>
      <c r="J78" s="26">
        <v>4.1818181818181817</v>
      </c>
      <c r="K78" s="26" t="s">
        <v>197</v>
      </c>
      <c r="L78" s="27">
        <v>1.3851889373323209E-5</v>
      </c>
      <c r="M78" s="27">
        <v>2.5120522336087994E-5</v>
      </c>
      <c r="N78" s="27">
        <v>3.8972411709411205E-5</v>
      </c>
      <c r="O78" s="27">
        <v>8.8619185209224774E-5</v>
      </c>
      <c r="P78" s="27">
        <f t="shared" si="0"/>
        <v>1.2759159691863597E-4</v>
      </c>
      <c r="Q78" s="27">
        <v>1.3584288417043357E-5</v>
      </c>
      <c r="R78" s="27">
        <v>2.5223005720576691E-5</v>
      </c>
      <c r="S78" s="27">
        <v>3.8807294137620046E-5</v>
      </c>
      <c r="T78" s="27">
        <v>9.5845037243049846E-5</v>
      </c>
      <c r="U78" s="27">
        <f t="shared" si="1"/>
        <v>1.3465233138066989E-4</v>
      </c>
    </row>
    <row r="79" spans="1:21">
      <c r="A79" s="10"/>
      <c r="B79" s="10"/>
      <c r="C79" s="10" t="s">
        <v>125</v>
      </c>
      <c r="D79" s="10" t="s">
        <v>126</v>
      </c>
      <c r="E79" s="1">
        <v>0.01</v>
      </c>
      <c r="F79" s="3" t="s">
        <v>189</v>
      </c>
      <c r="G79" s="1">
        <v>0.28000000000000003</v>
      </c>
      <c r="H79" s="1">
        <v>0.14500000000000002</v>
      </c>
      <c r="I79" s="10" t="s">
        <v>74</v>
      </c>
      <c r="J79" s="26">
        <v>5.0909090909090917</v>
      </c>
      <c r="K79" s="26" t="s">
        <v>197</v>
      </c>
      <c r="L79" s="27">
        <v>1.6863169671871735E-5</v>
      </c>
      <c r="M79" s="27">
        <v>3.0581505452628866E-5</v>
      </c>
      <c r="N79" s="27">
        <v>4.7444675124500604E-5</v>
      </c>
      <c r="O79" s="27">
        <v>1.0788422547209976E-4</v>
      </c>
      <c r="P79" s="27">
        <f t="shared" si="0"/>
        <v>1.5532890059660037E-4</v>
      </c>
      <c r="Q79" s="27">
        <v>1.6537394594661482E-5</v>
      </c>
      <c r="R79" s="27">
        <v>3.0706267833745546E-5</v>
      </c>
      <c r="S79" s="27">
        <v>4.7243662428407031E-5</v>
      </c>
      <c r="T79" s="27">
        <v>1.1668091490458245E-4</v>
      </c>
      <c r="U79" s="27">
        <f t="shared" si="1"/>
        <v>1.6392457733298949E-4</v>
      </c>
    </row>
    <row r="80" spans="1:21">
      <c r="A80" s="10"/>
      <c r="B80" s="10"/>
      <c r="C80" s="10" t="s">
        <v>127</v>
      </c>
      <c r="D80" s="10" t="s">
        <v>128</v>
      </c>
      <c r="E80" s="1">
        <v>0.03</v>
      </c>
      <c r="F80" s="3" t="s">
        <v>189</v>
      </c>
      <c r="G80" s="1">
        <v>0.52</v>
      </c>
      <c r="H80" s="1">
        <v>0.27500000000000002</v>
      </c>
      <c r="I80" s="10" t="s">
        <v>74</v>
      </c>
      <c r="J80" s="26">
        <v>9.454545454545455</v>
      </c>
      <c r="K80" s="26" t="s">
        <v>197</v>
      </c>
      <c r="L80" s="27">
        <v>3.1317315104904651E-5</v>
      </c>
      <c r="M80" s="27">
        <v>5.6794224412025033E-5</v>
      </c>
      <c r="N80" s="27">
        <v>8.8111539516929678E-5</v>
      </c>
      <c r="O80" s="27">
        <v>2.0035641873389953E-4</v>
      </c>
      <c r="P80" s="27">
        <f t="shared" si="0"/>
        <v>2.8846795825082921E-4</v>
      </c>
      <c r="Q80" s="27">
        <v>3.0712304247228465E-5</v>
      </c>
      <c r="R80" s="27">
        <v>5.7025925976956005E-5</v>
      </c>
      <c r="S80" s="27">
        <v>8.7738230224184463E-5</v>
      </c>
      <c r="T80" s="27">
        <v>2.1669312767993881E-4</v>
      </c>
      <c r="U80" s="27">
        <f t="shared" si="1"/>
        <v>3.044313579041233E-4</v>
      </c>
    </row>
    <row r="81" spans="1:21">
      <c r="A81" s="10"/>
      <c r="B81" s="10"/>
      <c r="C81" s="10" t="s">
        <v>129</v>
      </c>
      <c r="D81" s="10" t="s">
        <v>130</v>
      </c>
      <c r="E81" s="1">
        <v>4.0000000000000001E-3</v>
      </c>
      <c r="F81" s="3" t="s">
        <v>189</v>
      </c>
      <c r="G81" s="1">
        <v>0.09</v>
      </c>
      <c r="H81" s="1">
        <v>4.7E-2</v>
      </c>
      <c r="I81" s="10" t="s">
        <v>74</v>
      </c>
      <c r="J81" s="26">
        <v>1.6363636363636362</v>
      </c>
      <c r="K81" s="26" t="s">
        <v>197</v>
      </c>
      <c r="L81" s="27">
        <v>5.4203045373873425E-6</v>
      </c>
      <c r="M81" s="27">
        <v>9.8297696097735627E-6</v>
      </c>
      <c r="N81" s="27">
        <v>1.5250074147160906E-5</v>
      </c>
      <c r="O81" s="27">
        <v>3.4677072473174909E-5</v>
      </c>
      <c r="P81" s="27">
        <f t="shared" si="0"/>
        <v>4.9927146620335812E-5</v>
      </c>
      <c r="Q81" s="27">
        <v>5.3155911197126182E-6</v>
      </c>
      <c r="R81" s="27">
        <v>9.8698718037039213E-6</v>
      </c>
      <c r="S81" s="27">
        <v>1.518546292341654E-5</v>
      </c>
      <c r="T81" s="27">
        <v>3.7504579790758636E-5</v>
      </c>
      <c r="U81" s="27">
        <f t="shared" si="1"/>
        <v>5.2690042714175172E-5</v>
      </c>
    </row>
    <row r="82" spans="1:21">
      <c r="A82" s="10"/>
      <c r="B82" s="10"/>
      <c r="C82" s="10" t="s">
        <v>131</v>
      </c>
      <c r="D82" s="10" t="s">
        <v>132</v>
      </c>
      <c r="E82" s="1">
        <v>5.0000000000000001E-3</v>
      </c>
      <c r="F82" s="3" t="s">
        <v>189</v>
      </c>
      <c r="G82" s="1">
        <v>0.13</v>
      </c>
      <c r="H82" s="1">
        <v>6.7500000000000004E-2</v>
      </c>
      <c r="I82" s="10" t="s">
        <v>74</v>
      </c>
      <c r="J82" s="26">
        <v>2.3636363636363638</v>
      </c>
      <c r="K82" s="26" t="s">
        <v>197</v>
      </c>
      <c r="L82" s="27">
        <v>7.8293287762261628E-6</v>
      </c>
      <c r="M82" s="27">
        <v>1.4198556103006258E-5</v>
      </c>
      <c r="N82" s="27">
        <v>2.2027884879232419E-5</v>
      </c>
      <c r="O82" s="27">
        <v>5.0089104683474882E-5</v>
      </c>
      <c r="P82" s="27">
        <f t="shared" si="0"/>
        <v>7.2116989562707301E-5</v>
      </c>
      <c r="Q82" s="27">
        <v>7.6780760618071162E-6</v>
      </c>
      <c r="R82" s="27">
        <v>1.4256481494239001E-5</v>
      </c>
      <c r="S82" s="27">
        <v>2.1934557556046116E-5</v>
      </c>
      <c r="T82" s="27">
        <v>5.4173281919984703E-5</v>
      </c>
      <c r="U82" s="27">
        <f t="shared" si="1"/>
        <v>7.6107839476030826E-5</v>
      </c>
    </row>
    <row r="83" spans="1:21">
      <c r="A83" s="10"/>
      <c r="B83" s="10"/>
      <c r="C83" s="10" t="s">
        <v>133</v>
      </c>
      <c r="D83" s="10" t="s">
        <v>134</v>
      </c>
      <c r="E83" s="1">
        <v>7.0000000000000001E-3</v>
      </c>
      <c r="F83" s="3" t="s">
        <v>189</v>
      </c>
      <c r="G83" s="1">
        <v>0.12</v>
      </c>
      <c r="H83" s="1">
        <v>6.3500000000000001E-2</v>
      </c>
      <c r="I83" s="10" t="s">
        <v>74</v>
      </c>
      <c r="J83" s="26">
        <v>2.1818181818181817</v>
      </c>
      <c r="K83" s="26" t="s">
        <v>197</v>
      </c>
      <c r="L83" s="27">
        <v>7.2270727165164567E-6</v>
      </c>
      <c r="M83" s="27">
        <v>1.3106359479698084E-5</v>
      </c>
      <c r="N83" s="27">
        <v>2.033343219621454E-5</v>
      </c>
      <c r="O83" s="27">
        <v>4.6236096630899885E-5</v>
      </c>
      <c r="P83" s="27">
        <f t="shared" si="0"/>
        <v>6.6569528827114429E-5</v>
      </c>
      <c r="Q83" s="27">
        <v>7.0874548262834906E-6</v>
      </c>
      <c r="R83" s="27">
        <v>1.3159829071605229E-5</v>
      </c>
      <c r="S83" s="27">
        <v>2.0247283897888719E-5</v>
      </c>
      <c r="T83" s="27">
        <v>5.0006106387678183E-5</v>
      </c>
      <c r="U83" s="27">
        <f t="shared" si="1"/>
        <v>7.0253390285566906E-5</v>
      </c>
    </row>
    <row r="84" spans="1:21">
      <c r="A84" s="10"/>
      <c r="B84" s="10"/>
      <c r="C84" s="10" t="s">
        <v>135</v>
      </c>
      <c r="D84" s="10" t="s">
        <v>136</v>
      </c>
      <c r="E84" s="1">
        <v>8.9999999999999993E-3</v>
      </c>
      <c r="F84" s="3" t="s">
        <v>189</v>
      </c>
      <c r="G84" s="1">
        <v>0.14000000000000001</v>
      </c>
      <c r="H84" s="1">
        <v>7.4500000000000011E-2</v>
      </c>
      <c r="I84" s="10" t="s">
        <v>74</v>
      </c>
      <c r="J84" s="26">
        <v>2.5454545454545459</v>
      </c>
      <c r="K84" s="26" t="s">
        <v>197</v>
      </c>
      <c r="L84" s="27">
        <v>8.4315848359358673E-6</v>
      </c>
      <c r="M84" s="27">
        <v>1.5290752726314433E-5</v>
      </c>
      <c r="N84" s="27">
        <v>2.3722337562250302E-5</v>
      </c>
      <c r="O84" s="27">
        <v>5.3942112736049879E-5</v>
      </c>
      <c r="P84" s="27">
        <f t="shared" si="0"/>
        <v>7.7664450298300187E-5</v>
      </c>
      <c r="Q84" s="27">
        <v>8.2686972973307409E-6</v>
      </c>
      <c r="R84" s="27">
        <v>1.5353133916872773E-5</v>
      </c>
      <c r="S84" s="27">
        <v>2.3621831214203515E-5</v>
      </c>
      <c r="T84" s="27">
        <v>5.8340457452291224E-5</v>
      </c>
      <c r="U84" s="27">
        <f t="shared" si="1"/>
        <v>8.1962288666494746E-5</v>
      </c>
    </row>
    <row r="85" spans="1:21">
      <c r="A85" s="10"/>
      <c r="B85" s="10"/>
      <c r="C85" s="10" t="s">
        <v>137</v>
      </c>
      <c r="D85" s="10" t="s">
        <v>138</v>
      </c>
      <c r="E85" s="1">
        <v>1E-3</v>
      </c>
      <c r="F85" s="3" t="s">
        <v>189</v>
      </c>
      <c r="G85" s="1">
        <v>0.01</v>
      </c>
      <c r="H85" s="1">
        <v>5.4999999999999997E-3</v>
      </c>
      <c r="I85" s="10" t="s">
        <v>74</v>
      </c>
      <c r="J85" s="26">
        <v>0.18181818181818182</v>
      </c>
      <c r="K85" s="26" t="s">
        <v>197</v>
      </c>
      <c r="L85" s="27">
        <v>6.0225605970970476E-7</v>
      </c>
      <c r="M85" s="27">
        <v>1.0921966233081737E-6</v>
      </c>
      <c r="N85" s="27">
        <v>1.6944526830178784E-6</v>
      </c>
      <c r="O85" s="27">
        <v>3.8530080525749907E-6</v>
      </c>
      <c r="P85" s="27">
        <f t="shared" si="0"/>
        <v>5.5474607355928691E-6</v>
      </c>
      <c r="Q85" s="27">
        <v>5.9062123552362429E-7</v>
      </c>
      <c r="R85" s="27">
        <v>1.0966524226337693E-6</v>
      </c>
      <c r="S85" s="27">
        <v>1.6872736581573936E-6</v>
      </c>
      <c r="T85" s="27">
        <v>4.1671755323065152E-6</v>
      </c>
      <c r="U85" s="27">
        <f t="shared" si="1"/>
        <v>5.8544491904639091E-6</v>
      </c>
    </row>
    <row r="86" spans="1:21">
      <c r="A86" s="10"/>
      <c r="B86" s="10"/>
      <c r="C86" s="10" t="s">
        <v>139</v>
      </c>
      <c r="D86" s="10" t="s">
        <v>140</v>
      </c>
      <c r="E86" s="1">
        <v>5.0000000000000001E-3</v>
      </c>
      <c r="F86" s="3" t="s">
        <v>189</v>
      </c>
      <c r="G86" s="1">
        <v>0.04</v>
      </c>
      <c r="H86" s="1">
        <v>2.2499999999999999E-2</v>
      </c>
      <c r="I86" s="10" t="s">
        <v>74</v>
      </c>
      <c r="J86" s="26">
        <v>0.72727272727272729</v>
      </c>
      <c r="K86" s="26" t="s">
        <v>197</v>
      </c>
      <c r="L86" s="27">
        <v>2.409024238838819E-6</v>
      </c>
      <c r="M86" s="27">
        <v>4.3687864932326948E-6</v>
      </c>
      <c r="N86" s="27">
        <v>6.7778107320715134E-6</v>
      </c>
      <c r="O86" s="27">
        <v>1.5412032210299963E-5</v>
      </c>
      <c r="P86" s="27">
        <f t="shared" si="0"/>
        <v>2.2189842942371476E-5</v>
      </c>
      <c r="Q86" s="27">
        <v>2.3624849420944972E-6</v>
      </c>
      <c r="R86" s="27">
        <v>4.3866096905350773E-6</v>
      </c>
      <c r="S86" s="27">
        <v>6.7490946326295745E-6</v>
      </c>
      <c r="T86" s="27">
        <v>1.6668702129226061E-5</v>
      </c>
      <c r="U86" s="27">
        <f t="shared" si="1"/>
        <v>2.3417796761855636E-5</v>
      </c>
    </row>
    <row r="87" spans="1:21">
      <c r="A87" s="10"/>
      <c r="B87" s="10"/>
      <c r="C87" s="10" t="s">
        <v>141</v>
      </c>
      <c r="D87" s="10" t="s">
        <v>142</v>
      </c>
      <c r="E87" s="1">
        <v>3.0000000000000001E-3</v>
      </c>
      <c r="F87" s="3" t="s">
        <v>189</v>
      </c>
      <c r="G87" s="1">
        <v>0.03</v>
      </c>
      <c r="H87" s="1">
        <v>1.6500000000000001E-2</v>
      </c>
      <c r="I87" s="10" t="s">
        <v>74</v>
      </c>
      <c r="J87" s="26">
        <v>0.54545454545454541</v>
      </c>
      <c r="K87" s="26" t="s">
        <v>197</v>
      </c>
      <c r="L87" s="27">
        <v>1.8067681791291142E-6</v>
      </c>
      <c r="M87" s="27">
        <v>3.2765898699245209E-6</v>
      </c>
      <c r="N87" s="27">
        <v>5.0833580490536351E-6</v>
      </c>
      <c r="O87" s="27">
        <v>1.1559024157724971E-5</v>
      </c>
      <c r="P87" s="27">
        <f t="shared" si="0"/>
        <v>1.6642382206778607E-5</v>
      </c>
      <c r="Q87" s="27">
        <v>1.7718637065708727E-6</v>
      </c>
      <c r="R87" s="27">
        <v>3.2899572679013074E-6</v>
      </c>
      <c r="S87" s="27">
        <v>5.0618209744721798E-6</v>
      </c>
      <c r="T87" s="27">
        <v>1.2501526596919546E-5</v>
      </c>
      <c r="U87" s="27">
        <f t="shared" si="1"/>
        <v>1.7563347571391726E-5</v>
      </c>
    </row>
    <row r="88" spans="1:21">
      <c r="A88" s="10"/>
      <c r="B88" s="10"/>
      <c r="C88" s="10" t="s">
        <v>143</v>
      </c>
      <c r="D88" s="10" t="s">
        <v>144</v>
      </c>
      <c r="E88" s="1">
        <v>2E-3</v>
      </c>
      <c r="F88" s="3" t="s">
        <v>189</v>
      </c>
      <c r="G88" s="1">
        <v>0.02</v>
      </c>
      <c r="H88" s="1">
        <v>1.0999999999999999E-2</v>
      </c>
      <c r="I88" s="10" t="s">
        <v>74</v>
      </c>
      <c r="J88" s="26">
        <v>0.36363636363636365</v>
      </c>
      <c r="K88" s="26" t="s">
        <v>197</v>
      </c>
      <c r="L88" s="27">
        <v>1.2045121194194095E-6</v>
      </c>
      <c r="M88" s="27">
        <v>2.1843932466163474E-6</v>
      </c>
      <c r="N88" s="27">
        <v>3.3889053660357567E-6</v>
      </c>
      <c r="O88" s="27">
        <v>7.7060161051499814E-6</v>
      </c>
      <c r="P88" s="27">
        <f t="shared" si="0"/>
        <v>1.1094921471185738E-5</v>
      </c>
      <c r="Q88" s="27">
        <v>1.1812424710472486E-6</v>
      </c>
      <c r="R88" s="27">
        <v>2.1933048452675387E-6</v>
      </c>
      <c r="S88" s="27">
        <v>3.3745473163147873E-6</v>
      </c>
      <c r="T88" s="27">
        <v>8.3343510646130305E-6</v>
      </c>
      <c r="U88" s="27">
        <f t="shared" si="1"/>
        <v>1.1708898380927818E-5</v>
      </c>
    </row>
    <row r="89" spans="1:21">
      <c r="A89" s="10"/>
      <c r="B89" s="10"/>
      <c r="C89" s="10" t="s">
        <v>145</v>
      </c>
      <c r="D89" s="10" t="s">
        <v>146</v>
      </c>
      <c r="E89" s="1">
        <v>2E-3</v>
      </c>
      <c r="F89" s="3" t="s">
        <v>189</v>
      </c>
      <c r="G89" s="1">
        <v>0.02</v>
      </c>
      <c r="H89" s="1">
        <v>1.0999999999999999E-2</v>
      </c>
      <c r="I89" s="10" t="s">
        <v>74</v>
      </c>
      <c r="J89" s="26">
        <v>0.36363636363636365</v>
      </c>
      <c r="K89" s="26" t="s">
        <v>197</v>
      </c>
      <c r="L89" s="27">
        <v>1.2045121194194095E-6</v>
      </c>
      <c r="M89" s="27">
        <v>2.1843932466163474E-6</v>
      </c>
      <c r="N89" s="27">
        <v>3.3889053660357567E-6</v>
      </c>
      <c r="O89" s="27">
        <v>7.7060161051499814E-6</v>
      </c>
      <c r="P89" s="27">
        <f t="shared" si="0"/>
        <v>1.1094921471185738E-5</v>
      </c>
      <c r="Q89" s="27">
        <v>1.1812424710472486E-6</v>
      </c>
      <c r="R89" s="27">
        <v>2.1933048452675387E-6</v>
      </c>
      <c r="S89" s="27">
        <v>3.3745473163147873E-6</v>
      </c>
      <c r="T89" s="27">
        <v>8.3343510646130305E-6</v>
      </c>
      <c r="U89" s="27">
        <f t="shared" si="1"/>
        <v>1.1708898380927818E-5</v>
      </c>
    </row>
    <row r="90" spans="1:21">
      <c r="A90" s="10"/>
      <c r="B90" s="11"/>
      <c r="C90" s="11" t="s">
        <v>147</v>
      </c>
      <c r="D90" s="11" t="s">
        <v>148</v>
      </c>
      <c r="E90" s="8">
        <v>1E-3</v>
      </c>
      <c r="F90" s="21" t="s">
        <v>189</v>
      </c>
      <c r="G90" s="8">
        <v>0.03</v>
      </c>
      <c r="H90" s="8">
        <v>1.55E-2</v>
      </c>
      <c r="I90" s="11" t="s">
        <v>74</v>
      </c>
      <c r="J90" s="28">
        <v>0.54545454545454541</v>
      </c>
      <c r="K90" s="28" t="s">
        <v>197</v>
      </c>
      <c r="L90" s="29">
        <v>1.8067681791291142E-6</v>
      </c>
      <c r="M90" s="29">
        <v>3.2765898699245209E-6</v>
      </c>
      <c r="N90" s="29">
        <v>5.0833580490536351E-6</v>
      </c>
      <c r="O90" s="29">
        <v>1.1559024157724971E-5</v>
      </c>
      <c r="P90" s="29">
        <f t="shared" si="0"/>
        <v>1.6642382206778607E-5</v>
      </c>
      <c r="Q90" s="29">
        <v>1.7718637065708727E-6</v>
      </c>
      <c r="R90" s="29">
        <v>3.2899572679013074E-6</v>
      </c>
      <c r="S90" s="29">
        <v>5.0618209744721798E-6</v>
      </c>
      <c r="T90" s="29">
        <v>1.2501526596919546E-5</v>
      </c>
      <c r="U90" s="29">
        <f t="shared" si="1"/>
        <v>1.7563347571391726E-5</v>
      </c>
    </row>
    <row r="91" spans="1:21">
      <c r="A91" s="10"/>
      <c r="B91" s="10" t="s">
        <v>17</v>
      </c>
      <c r="C91" s="10" t="s">
        <v>149</v>
      </c>
      <c r="D91" s="10"/>
      <c r="E91" s="1">
        <v>1</v>
      </c>
      <c r="I91" s="10" t="s">
        <v>74</v>
      </c>
      <c r="J91" s="26">
        <v>18.181818181818183</v>
      </c>
      <c r="K91" s="26" t="s">
        <v>197</v>
      </c>
      <c r="L91" s="27">
        <v>6.0225605970970478E-5</v>
      </c>
      <c r="M91" s="27">
        <v>1.0921966233081737E-4</v>
      </c>
      <c r="N91" s="27">
        <v>1.6944526830178785E-4</v>
      </c>
      <c r="O91" s="27">
        <v>3.8530080525749907E-4</v>
      </c>
      <c r="P91" s="27">
        <f t="shared" si="0"/>
        <v>5.5474607355928698E-4</v>
      </c>
      <c r="Q91" s="27">
        <v>5.9062123552362431E-5</v>
      </c>
      <c r="R91" s="27">
        <v>1.0966524226337694E-4</v>
      </c>
      <c r="S91" s="27">
        <v>1.6872736581573938E-4</v>
      </c>
      <c r="T91" s="27">
        <v>4.167175532306516E-4</v>
      </c>
      <c r="U91" s="27">
        <f t="shared" si="1"/>
        <v>5.8544491904639093E-4</v>
      </c>
    </row>
    <row r="92" spans="1:21">
      <c r="A92" s="10"/>
      <c r="B92" s="10"/>
      <c r="C92" s="10" t="s">
        <v>150</v>
      </c>
      <c r="D92" s="10" t="s">
        <v>151</v>
      </c>
      <c r="E92" s="1">
        <v>0.74</v>
      </c>
      <c r="I92" s="10" t="s">
        <v>74</v>
      </c>
      <c r="J92" s="26">
        <v>13.454545454545455</v>
      </c>
      <c r="K92" s="26" t="s">
        <v>197</v>
      </c>
      <c r="L92" s="27">
        <v>4.4566948418518152E-5</v>
      </c>
      <c r="M92" s="27">
        <v>8.0822550124804861E-5</v>
      </c>
      <c r="N92" s="27">
        <v>1.25389498543323E-4</v>
      </c>
      <c r="O92" s="27">
        <v>2.8512259589054932E-4</v>
      </c>
      <c r="P92" s="27">
        <f t="shared" si="0"/>
        <v>4.1051209443387232E-4</v>
      </c>
      <c r="Q92" s="27">
        <v>4.3705971428748195E-5</v>
      </c>
      <c r="R92" s="27">
        <v>8.1152279274898927E-5</v>
      </c>
      <c r="S92" s="27">
        <v>1.2485825070364712E-4</v>
      </c>
      <c r="T92" s="27">
        <v>3.0837098939068215E-4</v>
      </c>
      <c r="U92" s="27">
        <f t="shared" si="1"/>
        <v>4.3322924009432927E-4</v>
      </c>
    </row>
    <row r="93" spans="1:21">
      <c r="A93" s="10"/>
      <c r="B93" s="10"/>
      <c r="C93" s="10" t="s">
        <v>152</v>
      </c>
      <c r="D93" s="10"/>
      <c r="E93" s="1">
        <v>0.73</v>
      </c>
      <c r="I93" s="10" t="s">
        <v>74</v>
      </c>
      <c r="J93" s="26">
        <v>13.272727272727272</v>
      </c>
      <c r="K93" s="26" t="s">
        <v>197</v>
      </c>
      <c r="L93" s="27">
        <v>4.3964692358808443E-5</v>
      </c>
      <c r="M93" s="27">
        <v>7.9730353501496668E-5</v>
      </c>
      <c r="N93" s="27">
        <v>1.2369504586030511E-4</v>
      </c>
      <c r="O93" s="27">
        <v>2.8126958783797427E-4</v>
      </c>
      <c r="P93" s="27">
        <f t="shared" si="0"/>
        <v>4.0496463369827935E-4</v>
      </c>
      <c r="Q93" s="27">
        <v>4.3115350193224567E-5</v>
      </c>
      <c r="R93" s="27">
        <v>8.0055626852265142E-5</v>
      </c>
      <c r="S93" s="27">
        <v>1.2317097704548971E-4</v>
      </c>
      <c r="T93" s="27">
        <v>3.0420381385837562E-4</v>
      </c>
      <c r="U93" s="27">
        <f t="shared" si="1"/>
        <v>4.273747909038653E-4</v>
      </c>
    </row>
    <row r="94" spans="1:21">
      <c r="A94" s="10"/>
      <c r="B94" s="10"/>
      <c r="C94" s="10" t="s">
        <v>153</v>
      </c>
      <c r="D94" s="10"/>
      <c r="E94" s="1">
        <v>0.3</v>
      </c>
      <c r="F94" s="3" t="s">
        <v>189</v>
      </c>
      <c r="G94" s="1">
        <v>0.8</v>
      </c>
      <c r="H94" s="1">
        <v>0.55000000000000004</v>
      </c>
      <c r="I94" s="10" t="s">
        <v>74</v>
      </c>
      <c r="J94" s="26">
        <v>14.545454545454547</v>
      </c>
      <c r="K94" s="26" t="s">
        <v>197</v>
      </c>
      <c r="L94" s="27">
        <v>4.8180484776776382E-5</v>
      </c>
      <c r="M94" s="27">
        <v>8.7375729864653899E-5</v>
      </c>
      <c r="N94" s="27">
        <v>1.3555621464143028E-4</v>
      </c>
      <c r="O94" s="27">
        <v>3.0824064420599924E-4</v>
      </c>
      <c r="P94" s="27">
        <f t="shared" si="0"/>
        <v>4.4379685884742953E-4</v>
      </c>
      <c r="Q94" s="27">
        <v>4.7249698841889943E-5</v>
      </c>
      <c r="R94" s="27">
        <v>8.7732193810701543E-5</v>
      </c>
      <c r="S94" s="27">
        <v>1.3498189265259149E-4</v>
      </c>
      <c r="T94" s="27">
        <v>3.3337404258452125E-4</v>
      </c>
      <c r="U94" s="27">
        <f t="shared" si="1"/>
        <v>4.6835593523711274E-4</v>
      </c>
    </row>
    <row r="95" spans="1:21">
      <c r="A95" s="10"/>
      <c r="B95" s="10"/>
      <c r="C95" s="10" t="s">
        <v>154</v>
      </c>
      <c r="D95" s="10"/>
      <c r="E95" s="1">
        <v>0.5</v>
      </c>
      <c r="F95" s="3" t="s">
        <v>189</v>
      </c>
      <c r="G95" s="1">
        <v>1.8</v>
      </c>
      <c r="H95" s="1">
        <v>1.1499999999999999</v>
      </c>
      <c r="I95" s="10" t="s">
        <v>74</v>
      </c>
      <c r="J95" s="26">
        <v>32.727272727272727</v>
      </c>
      <c r="K95" s="26" t="s">
        <v>197</v>
      </c>
      <c r="L95" s="27">
        <v>1.0840609074774685E-4</v>
      </c>
      <c r="M95" s="27">
        <v>1.9659539219547126E-4</v>
      </c>
      <c r="N95" s="27">
        <v>3.0500148294321813E-4</v>
      </c>
      <c r="O95" s="27">
        <v>6.9354144946349831E-4</v>
      </c>
      <c r="P95" s="27">
        <f t="shared" si="0"/>
        <v>9.9854293240671634E-4</v>
      </c>
      <c r="Q95" s="27">
        <v>1.0631182239425237E-4</v>
      </c>
      <c r="R95" s="27">
        <v>1.9739743607407844E-4</v>
      </c>
      <c r="S95" s="27">
        <v>3.0370925846833082E-4</v>
      </c>
      <c r="T95" s="27">
        <v>7.5009159581517274E-4</v>
      </c>
      <c r="U95" s="27">
        <f t="shared" si="1"/>
        <v>1.0538008542835034E-3</v>
      </c>
    </row>
    <row r="96" spans="1:21">
      <c r="A96" s="10"/>
      <c r="B96" s="10"/>
      <c r="C96" s="10" t="s">
        <v>155</v>
      </c>
      <c r="D96" s="10"/>
      <c r="E96" s="1">
        <v>0.4</v>
      </c>
      <c r="F96" s="3" t="s">
        <v>189</v>
      </c>
      <c r="G96" s="1">
        <v>1.6</v>
      </c>
      <c r="H96" s="1">
        <v>1</v>
      </c>
      <c r="I96" s="10" t="s">
        <v>74</v>
      </c>
      <c r="J96" s="26">
        <v>29.090909090909093</v>
      </c>
      <c r="K96" s="26" t="s">
        <v>197</v>
      </c>
      <c r="L96" s="27">
        <v>9.6360969553552765E-5</v>
      </c>
      <c r="M96" s="27">
        <v>1.747514597293078E-4</v>
      </c>
      <c r="N96" s="27">
        <v>2.7111242928286056E-4</v>
      </c>
      <c r="O96" s="27">
        <v>6.1648128841199849E-4</v>
      </c>
      <c r="P96" s="27">
        <f t="shared" ref="P96:P136" si="2">SUM(N96:O96)</f>
        <v>8.8759371769485905E-4</v>
      </c>
      <c r="Q96" s="27">
        <v>9.4499397683779887E-5</v>
      </c>
      <c r="R96" s="27">
        <v>1.7546438762140309E-4</v>
      </c>
      <c r="S96" s="27">
        <v>2.6996378530518299E-4</v>
      </c>
      <c r="T96" s="27">
        <v>6.6674808516904249E-4</v>
      </c>
      <c r="U96" s="27">
        <f t="shared" ref="U96:U136" si="3">SUM(S96:T96)</f>
        <v>9.3671187047422548E-4</v>
      </c>
    </row>
    <row r="97" spans="1:21">
      <c r="A97" s="10"/>
      <c r="B97" s="10"/>
      <c r="C97" s="10" t="s">
        <v>156</v>
      </c>
      <c r="D97" s="10"/>
      <c r="E97" s="1">
        <v>0.7</v>
      </c>
      <c r="F97" s="3" t="s">
        <v>189</v>
      </c>
      <c r="G97" s="1">
        <v>1.2</v>
      </c>
      <c r="H97" s="1">
        <v>0.95</v>
      </c>
      <c r="I97" s="10" t="s">
        <v>74</v>
      </c>
      <c r="J97" s="26">
        <v>21.818181818181817</v>
      </c>
      <c r="K97" s="26" t="s">
        <v>197</v>
      </c>
      <c r="L97" s="27">
        <v>7.227072716516456E-5</v>
      </c>
      <c r="M97" s="27">
        <v>1.3106359479698082E-4</v>
      </c>
      <c r="N97" s="27">
        <v>2.0333432196214537E-4</v>
      </c>
      <c r="O97" s="27">
        <v>4.6236096630899884E-4</v>
      </c>
      <c r="P97" s="27">
        <f t="shared" si="2"/>
        <v>6.6569528827114415E-4</v>
      </c>
      <c r="Q97" s="27">
        <v>7.0874548262834911E-5</v>
      </c>
      <c r="R97" s="27">
        <v>1.315982907160523E-4</v>
      </c>
      <c r="S97" s="27">
        <v>2.0247283897888721E-4</v>
      </c>
      <c r="T97" s="27">
        <v>5.0006106387678179E-4</v>
      </c>
      <c r="U97" s="27">
        <f t="shared" si="3"/>
        <v>7.02533902855669E-4</v>
      </c>
    </row>
    <row r="98" spans="1:21">
      <c r="A98" s="10"/>
      <c r="B98" s="10"/>
      <c r="C98" s="10" t="s">
        <v>157</v>
      </c>
      <c r="D98" s="10"/>
      <c r="E98" s="1">
        <v>0.1</v>
      </c>
      <c r="F98" s="3" t="s">
        <v>189</v>
      </c>
      <c r="G98" s="1">
        <v>1.1000000000000001</v>
      </c>
      <c r="H98" s="1">
        <v>0.60000000000000009</v>
      </c>
      <c r="I98" s="10" t="s">
        <v>74</v>
      </c>
      <c r="J98" s="26">
        <v>20</v>
      </c>
      <c r="K98" s="26" t="s">
        <v>197</v>
      </c>
      <c r="L98" s="27">
        <v>6.6248166568067519E-5</v>
      </c>
      <c r="M98" s="27">
        <v>1.201416285638991E-4</v>
      </c>
      <c r="N98" s="27">
        <v>1.8638979513196664E-4</v>
      </c>
      <c r="O98" s="27">
        <v>4.2383088578324898E-4</v>
      </c>
      <c r="P98" s="27">
        <f t="shared" si="2"/>
        <v>6.1022068091521556E-4</v>
      </c>
      <c r="Q98" s="27">
        <v>6.4968335907598671E-5</v>
      </c>
      <c r="R98" s="27">
        <v>1.2063176648971461E-4</v>
      </c>
      <c r="S98" s="27">
        <v>1.856001023973133E-4</v>
      </c>
      <c r="T98" s="27">
        <v>4.5838930855371667E-4</v>
      </c>
      <c r="U98" s="27">
        <f t="shared" si="3"/>
        <v>6.4398941095102991E-4</v>
      </c>
    </row>
    <row r="99" spans="1:21">
      <c r="A99" s="10"/>
      <c r="B99" s="10"/>
      <c r="C99" s="10" t="s">
        <v>158</v>
      </c>
      <c r="D99" s="10"/>
      <c r="E99" s="1">
        <v>0.2</v>
      </c>
      <c r="F99" s="3" t="s">
        <v>189</v>
      </c>
      <c r="G99" s="1">
        <v>1.5</v>
      </c>
      <c r="H99" s="1">
        <v>0.85</v>
      </c>
      <c r="I99" s="10" t="s">
        <v>74</v>
      </c>
      <c r="J99" s="26">
        <v>27.272727272727273</v>
      </c>
      <c r="K99" s="26" t="s">
        <v>197</v>
      </c>
      <c r="L99" s="27">
        <v>9.033840895645571E-5</v>
      </c>
      <c r="M99" s="27">
        <v>1.6382949349622605E-4</v>
      </c>
      <c r="N99" s="27">
        <v>2.5416790245268178E-4</v>
      </c>
      <c r="O99" s="27">
        <v>5.7795120788624863E-4</v>
      </c>
      <c r="P99" s="27">
        <f t="shared" si="2"/>
        <v>8.3211911033893035E-4</v>
      </c>
      <c r="Q99" s="27">
        <v>8.8593185328543646E-5</v>
      </c>
      <c r="R99" s="27">
        <v>1.644978633950654E-4</v>
      </c>
      <c r="S99" s="27">
        <v>2.5309104872360902E-4</v>
      </c>
      <c r="T99" s="27">
        <v>6.2507632984597737E-4</v>
      </c>
      <c r="U99" s="27">
        <f t="shared" si="3"/>
        <v>8.7816737856958639E-4</v>
      </c>
    </row>
    <row r="100" spans="1:21">
      <c r="A100" s="10"/>
      <c r="B100" s="10"/>
      <c r="C100" s="10" t="s">
        <v>159</v>
      </c>
      <c r="D100" s="10"/>
      <c r="E100" s="1">
        <v>0.7</v>
      </c>
      <c r="F100" s="3" t="s">
        <v>189</v>
      </c>
      <c r="G100" s="1">
        <v>1.6</v>
      </c>
      <c r="H100" s="1">
        <v>1.1499999999999999</v>
      </c>
      <c r="I100" s="10" t="s">
        <v>74</v>
      </c>
      <c r="J100" s="26">
        <v>29.090909090909093</v>
      </c>
      <c r="K100" s="26" t="s">
        <v>197</v>
      </c>
      <c r="L100" s="27">
        <v>9.6360969553552765E-5</v>
      </c>
      <c r="M100" s="27">
        <v>1.747514597293078E-4</v>
      </c>
      <c r="N100" s="27">
        <v>2.7111242928286056E-4</v>
      </c>
      <c r="O100" s="27">
        <v>6.1648128841199849E-4</v>
      </c>
      <c r="P100" s="27">
        <f t="shared" si="2"/>
        <v>8.8759371769485905E-4</v>
      </c>
      <c r="Q100" s="27">
        <v>9.4499397683779887E-5</v>
      </c>
      <c r="R100" s="27">
        <v>1.7546438762140309E-4</v>
      </c>
      <c r="S100" s="27">
        <v>2.6996378530518299E-4</v>
      </c>
      <c r="T100" s="27">
        <v>6.6674808516904249E-4</v>
      </c>
      <c r="U100" s="27">
        <f t="shared" si="3"/>
        <v>9.3671187047422548E-4</v>
      </c>
    </row>
    <row r="101" spans="1:21">
      <c r="A101" s="10"/>
      <c r="B101" s="10"/>
      <c r="C101" s="10" t="s">
        <v>160</v>
      </c>
      <c r="D101" s="10"/>
      <c r="E101" s="1">
        <v>0.1</v>
      </c>
      <c r="F101" s="3" t="s">
        <v>189</v>
      </c>
      <c r="G101" s="1">
        <v>1.7</v>
      </c>
      <c r="H101" s="1">
        <v>0.9</v>
      </c>
      <c r="I101" s="10" t="s">
        <v>74</v>
      </c>
      <c r="J101" s="26">
        <v>30.909090909090907</v>
      </c>
      <c r="K101" s="26" t="s">
        <v>197</v>
      </c>
      <c r="L101" s="27">
        <v>1.0238353015064979E-4</v>
      </c>
      <c r="M101" s="27">
        <v>1.8567342596238952E-4</v>
      </c>
      <c r="N101" s="27">
        <v>2.8805695611303929E-4</v>
      </c>
      <c r="O101" s="27">
        <v>6.5501136893774835E-4</v>
      </c>
      <c r="P101" s="27">
        <f t="shared" si="2"/>
        <v>9.4306832505078764E-4</v>
      </c>
      <c r="Q101" s="27">
        <v>1.0040561003901611E-4</v>
      </c>
      <c r="R101" s="27">
        <v>1.8643091184774075E-4</v>
      </c>
      <c r="S101" s="27">
        <v>2.8683652188675685E-4</v>
      </c>
      <c r="T101" s="27">
        <v>7.0841984049210751E-4</v>
      </c>
      <c r="U101" s="27">
        <f t="shared" si="3"/>
        <v>9.9525636237886425E-4</v>
      </c>
    </row>
    <row r="102" spans="1:21">
      <c r="A102" s="10"/>
      <c r="B102" s="10"/>
      <c r="C102" s="10" t="s">
        <v>161</v>
      </c>
      <c r="D102" s="10"/>
      <c r="E102" s="1">
        <v>0.2</v>
      </c>
      <c r="F102" s="3" t="s">
        <v>189</v>
      </c>
      <c r="G102" s="1">
        <v>1.1000000000000001</v>
      </c>
      <c r="H102" s="1">
        <v>0.65</v>
      </c>
      <c r="I102" s="10" t="s">
        <v>74</v>
      </c>
      <c r="J102" s="26">
        <v>20</v>
      </c>
      <c r="K102" s="26" t="s">
        <v>197</v>
      </c>
      <c r="L102" s="27">
        <v>6.6248166568067519E-5</v>
      </c>
      <c r="M102" s="27">
        <v>1.201416285638991E-4</v>
      </c>
      <c r="N102" s="27">
        <v>1.8638979513196664E-4</v>
      </c>
      <c r="O102" s="27">
        <v>4.2383088578324898E-4</v>
      </c>
      <c r="P102" s="27">
        <f t="shared" si="2"/>
        <v>6.1022068091521556E-4</v>
      </c>
      <c r="Q102" s="27">
        <v>6.4968335907598671E-5</v>
      </c>
      <c r="R102" s="27">
        <v>1.2063176648971461E-4</v>
      </c>
      <c r="S102" s="27">
        <v>1.856001023973133E-4</v>
      </c>
      <c r="T102" s="27">
        <v>4.5838930855371667E-4</v>
      </c>
      <c r="U102" s="27">
        <f t="shared" si="3"/>
        <v>6.4398941095102991E-4</v>
      </c>
    </row>
    <row r="103" spans="1:21">
      <c r="A103" s="10"/>
      <c r="B103" s="10"/>
      <c r="C103" s="10" t="s">
        <v>162</v>
      </c>
      <c r="D103" s="10"/>
      <c r="E103" s="1">
        <v>7.0000000000000007E-2</v>
      </c>
      <c r="F103" s="3" t="s">
        <v>189</v>
      </c>
      <c r="G103" s="1">
        <v>0.1</v>
      </c>
      <c r="H103" s="1">
        <v>8.5000000000000006E-2</v>
      </c>
      <c r="I103" s="10" t="s">
        <v>74</v>
      </c>
      <c r="J103" s="26">
        <v>1.8181818181818183</v>
      </c>
      <c r="K103" s="26" t="s">
        <v>197</v>
      </c>
      <c r="L103" s="27">
        <v>6.0225605970970478E-6</v>
      </c>
      <c r="M103" s="27">
        <v>1.0921966233081737E-5</v>
      </c>
      <c r="N103" s="27">
        <v>1.6944526830178785E-5</v>
      </c>
      <c r="O103" s="27">
        <v>3.8530080525749906E-5</v>
      </c>
      <c r="P103" s="27">
        <f t="shared" si="2"/>
        <v>5.5474607355928691E-5</v>
      </c>
      <c r="Q103" s="27">
        <v>5.9062123552362429E-6</v>
      </c>
      <c r="R103" s="27">
        <v>1.0966524226337693E-5</v>
      </c>
      <c r="S103" s="27">
        <v>1.6872736581573937E-5</v>
      </c>
      <c r="T103" s="27">
        <v>4.1671755323065156E-5</v>
      </c>
      <c r="U103" s="27">
        <f t="shared" si="3"/>
        <v>5.8544491904639093E-5</v>
      </c>
    </row>
    <row r="104" spans="1:21">
      <c r="A104" s="10"/>
      <c r="B104" s="10"/>
      <c r="C104" s="10" t="s">
        <v>163</v>
      </c>
      <c r="D104" s="10"/>
      <c r="E104" s="1">
        <v>0.3</v>
      </c>
      <c r="F104" s="3" t="s">
        <v>189</v>
      </c>
      <c r="G104" s="1">
        <v>1.5</v>
      </c>
      <c r="H104" s="1">
        <v>0.9</v>
      </c>
      <c r="I104" s="10" t="s">
        <v>74</v>
      </c>
      <c r="J104" s="26">
        <v>27.272727272727273</v>
      </c>
      <c r="K104" s="26" t="s">
        <v>197</v>
      </c>
      <c r="L104" s="27">
        <v>9.033840895645571E-5</v>
      </c>
      <c r="M104" s="27">
        <v>1.6382949349622605E-4</v>
      </c>
      <c r="N104" s="27">
        <v>2.5416790245268178E-4</v>
      </c>
      <c r="O104" s="27">
        <v>5.7795120788624863E-4</v>
      </c>
      <c r="P104" s="27">
        <f t="shared" si="2"/>
        <v>8.3211911033893035E-4</v>
      </c>
      <c r="Q104" s="27">
        <v>8.8593185328543646E-5</v>
      </c>
      <c r="R104" s="27">
        <v>1.644978633950654E-4</v>
      </c>
      <c r="S104" s="27">
        <v>2.5309104872360902E-4</v>
      </c>
      <c r="T104" s="27">
        <v>6.2507632984597737E-4</v>
      </c>
      <c r="U104" s="27">
        <f t="shared" si="3"/>
        <v>8.7816737856958639E-4</v>
      </c>
    </row>
    <row r="105" spans="1:21">
      <c r="A105" s="10"/>
      <c r="B105" s="10"/>
      <c r="C105" s="10" t="s">
        <v>164</v>
      </c>
      <c r="D105" s="10"/>
      <c r="E105" s="1">
        <v>0.2</v>
      </c>
      <c r="F105" s="3" t="s">
        <v>189</v>
      </c>
      <c r="G105" s="1">
        <v>1.9</v>
      </c>
      <c r="H105" s="1">
        <v>1.05</v>
      </c>
      <c r="I105" s="10" t="s">
        <v>74</v>
      </c>
      <c r="J105" s="26">
        <v>34.545454545454547</v>
      </c>
      <c r="K105" s="26" t="s">
        <v>197</v>
      </c>
      <c r="L105" s="27">
        <v>1.144286513448439E-4</v>
      </c>
      <c r="M105" s="27">
        <v>2.07517358428553E-4</v>
      </c>
      <c r="N105" s="27">
        <v>3.2194600977339692E-4</v>
      </c>
      <c r="O105" s="27">
        <v>7.3207152998924817E-4</v>
      </c>
      <c r="P105" s="27">
        <f t="shared" si="2"/>
        <v>1.0540175397626451E-3</v>
      </c>
      <c r="Q105" s="27">
        <v>1.1221803474948861E-4</v>
      </c>
      <c r="R105" s="27">
        <v>2.0836396030041616E-4</v>
      </c>
      <c r="S105" s="27">
        <v>3.2058199504990479E-4</v>
      </c>
      <c r="T105" s="27">
        <v>7.9176335113823797E-4</v>
      </c>
      <c r="U105" s="27">
        <f t="shared" si="3"/>
        <v>1.1123453461881426E-3</v>
      </c>
    </row>
    <row r="106" spans="1:21">
      <c r="A106" s="10"/>
      <c r="B106" s="10"/>
      <c r="C106" s="10" t="s">
        <v>165</v>
      </c>
      <c r="D106" s="10"/>
      <c r="E106" s="1">
        <v>0.3</v>
      </c>
      <c r="F106" s="3" t="s">
        <v>189</v>
      </c>
      <c r="G106" s="1">
        <v>1.8</v>
      </c>
      <c r="H106" s="1">
        <v>1.05</v>
      </c>
      <c r="I106" s="10" t="s">
        <v>74</v>
      </c>
      <c r="J106" s="26">
        <v>32.727272727272727</v>
      </c>
      <c r="K106" s="26" t="s">
        <v>197</v>
      </c>
      <c r="L106" s="27">
        <v>1.0840609074774685E-4</v>
      </c>
      <c r="M106" s="27">
        <v>1.9659539219547126E-4</v>
      </c>
      <c r="N106" s="27">
        <v>3.0500148294321813E-4</v>
      </c>
      <c r="O106" s="27">
        <v>6.9354144946349831E-4</v>
      </c>
      <c r="P106" s="27">
        <f t="shared" si="2"/>
        <v>9.9854293240671634E-4</v>
      </c>
      <c r="Q106" s="27">
        <v>1.0631182239425237E-4</v>
      </c>
      <c r="R106" s="27">
        <v>1.9739743607407844E-4</v>
      </c>
      <c r="S106" s="27">
        <v>3.0370925846833082E-4</v>
      </c>
      <c r="T106" s="27">
        <v>7.5009159581517274E-4</v>
      </c>
      <c r="U106" s="27">
        <f t="shared" si="3"/>
        <v>1.0538008542835034E-3</v>
      </c>
    </row>
    <row r="107" spans="1:21">
      <c r="A107" s="10"/>
      <c r="B107" s="10"/>
      <c r="C107" s="10" t="s">
        <v>166</v>
      </c>
      <c r="D107" s="10"/>
      <c r="E107" s="1">
        <v>0.5</v>
      </c>
      <c r="F107" s="3" t="s">
        <v>189</v>
      </c>
      <c r="G107" s="1">
        <v>2.2000000000000002</v>
      </c>
      <c r="H107" s="1">
        <v>1.35</v>
      </c>
      <c r="I107" s="10" t="s">
        <v>74</v>
      </c>
      <c r="J107" s="26">
        <v>40</v>
      </c>
      <c r="K107" s="26" t="s">
        <v>197</v>
      </c>
      <c r="L107" s="27">
        <v>1.3249633313613504E-4</v>
      </c>
      <c r="M107" s="27">
        <v>2.4028325712779821E-4</v>
      </c>
      <c r="N107" s="27">
        <v>3.7277959026393327E-4</v>
      </c>
      <c r="O107" s="27">
        <v>8.4766177156649796E-4</v>
      </c>
      <c r="P107" s="27">
        <f t="shared" si="2"/>
        <v>1.2204413618304311E-3</v>
      </c>
      <c r="Q107" s="27">
        <v>1.2993667181519734E-4</v>
      </c>
      <c r="R107" s="27">
        <v>2.4126353297942922E-4</v>
      </c>
      <c r="S107" s="27">
        <v>3.7120020479462659E-4</v>
      </c>
      <c r="T107" s="27">
        <v>9.1677861710743333E-4</v>
      </c>
      <c r="U107" s="27">
        <f t="shared" si="3"/>
        <v>1.2879788219020598E-3</v>
      </c>
    </row>
    <row r="108" spans="1:21">
      <c r="A108" s="10"/>
      <c r="B108" s="10"/>
      <c r="C108" s="10" t="s">
        <v>167</v>
      </c>
      <c r="D108" s="10"/>
      <c r="E108" s="1">
        <v>0.9</v>
      </c>
      <c r="F108" s="3" t="s">
        <v>189</v>
      </c>
      <c r="G108" s="1">
        <v>2</v>
      </c>
      <c r="H108" s="1">
        <v>1.45</v>
      </c>
      <c r="I108" s="10" t="s">
        <v>74</v>
      </c>
      <c r="J108" s="26">
        <v>36.363636363636367</v>
      </c>
      <c r="K108" s="26" t="s">
        <v>197</v>
      </c>
      <c r="L108" s="27">
        <v>1.2045121194194096E-4</v>
      </c>
      <c r="M108" s="27">
        <v>2.1843932466163475E-4</v>
      </c>
      <c r="N108" s="27">
        <v>3.388905366035757E-4</v>
      </c>
      <c r="O108" s="27">
        <v>7.7060161051499814E-4</v>
      </c>
      <c r="P108" s="27">
        <f t="shared" si="2"/>
        <v>1.109492147118574E-3</v>
      </c>
      <c r="Q108" s="27">
        <v>1.1812424710472486E-4</v>
      </c>
      <c r="R108" s="27">
        <v>2.1933048452675387E-4</v>
      </c>
      <c r="S108" s="27">
        <v>3.3745473163147876E-4</v>
      </c>
      <c r="T108" s="27">
        <v>8.334351064613032E-4</v>
      </c>
      <c r="U108" s="27">
        <f t="shared" si="3"/>
        <v>1.1708898380927819E-3</v>
      </c>
    </row>
    <row r="109" spans="1:21">
      <c r="A109" s="10"/>
      <c r="B109" s="10"/>
      <c r="C109" s="10" t="s">
        <v>168</v>
      </c>
      <c r="D109" s="10"/>
      <c r="E109" s="1">
        <v>0.7</v>
      </c>
      <c r="F109" s="3" t="s">
        <v>189</v>
      </c>
      <c r="G109" s="1">
        <v>3.3</v>
      </c>
      <c r="H109" s="1">
        <v>2</v>
      </c>
      <c r="I109" s="10" t="s">
        <v>74</v>
      </c>
      <c r="J109" s="26">
        <v>60</v>
      </c>
      <c r="K109" s="26" t="s">
        <v>197</v>
      </c>
      <c r="L109" s="27">
        <v>1.9874449970420257E-4</v>
      </c>
      <c r="M109" s="27">
        <v>3.6042488569169731E-4</v>
      </c>
      <c r="N109" s="27">
        <v>5.5916938539589986E-4</v>
      </c>
      <c r="O109" s="27">
        <v>1.2714926573497468E-3</v>
      </c>
      <c r="P109" s="27">
        <f t="shared" si="2"/>
        <v>1.8306620427456467E-3</v>
      </c>
      <c r="Q109" s="27">
        <v>1.94905007722796E-4</v>
      </c>
      <c r="R109" s="27">
        <v>3.6189529946914381E-4</v>
      </c>
      <c r="S109" s="27">
        <v>5.5680030719193984E-4</v>
      </c>
      <c r="T109" s="27">
        <v>1.37516792566115E-3</v>
      </c>
      <c r="U109" s="27">
        <f t="shared" si="3"/>
        <v>1.9319682328530897E-3</v>
      </c>
    </row>
    <row r="110" spans="1:21">
      <c r="A110" s="10"/>
      <c r="B110" s="10"/>
      <c r="C110" s="10" t="s">
        <v>169</v>
      </c>
      <c r="D110" s="10"/>
      <c r="E110" s="1">
        <v>0.1</v>
      </c>
      <c r="F110" s="3" t="s">
        <v>189</v>
      </c>
      <c r="G110" s="1">
        <v>1.9</v>
      </c>
      <c r="H110" s="1">
        <v>1</v>
      </c>
      <c r="I110" s="10" t="s">
        <v>74</v>
      </c>
      <c r="J110" s="26">
        <v>34.545454545454547</v>
      </c>
      <c r="K110" s="26" t="s">
        <v>197</v>
      </c>
      <c r="L110" s="27">
        <v>1.144286513448439E-4</v>
      </c>
      <c r="M110" s="27">
        <v>2.07517358428553E-4</v>
      </c>
      <c r="N110" s="27">
        <v>3.2194600977339692E-4</v>
      </c>
      <c r="O110" s="27">
        <v>7.3207152998924817E-4</v>
      </c>
      <c r="P110" s="27">
        <f t="shared" si="2"/>
        <v>1.0540175397626451E-3</v>
      </c>
      <c r="Q110" s="27">
        <v>1.1221803474948861E-4</v>
      </c>
      <c r="R110" s="27">
        <v>2.0836396030041616E-4</v>
      </c>
      <c r="S110" s="27">
        <v>3.2058199504990479E-4</v>
      </c>
      <c r="T110" s="27">
        <v>7.9176335113823797E-4</v>
      </c>
      <c r="U110" s="27">
        <f t="shared" si="3"/>
        <v>1.1123453461881426E-3</v>
      </c>
    </row>
    <row r="111" spans="1:21">
      <c r="A111" s="10"/>
      <c r="B111" s="10"/>
      <c r="C111" s="10" t="s">
        <v>170</v>
      </c>
      <c r="D111" s="10"/>
      <c r="E111" s="1">
        <v>0.2</v>
      </c>
      <c r="F111" s="3" t="s">
        <v>189</v>
      </c>
      <c r="G111" s="1">
        <v>2.1</v>
      </c>
      <c r="H111" s="1">
        <v>1.1500000000000001</v>
      </c>
      <c r="I111" s="10" t="s">
        <v>74</v>
      </c>
      <c r="J111" s="26">
        <v>38.18181818181818</v>
      </c>
      <c r="K111" s="26" t="s">
        <v>197</v>
      </c>
      <c r="L111" s="27">
        <v>1.26473772539038E-4</v>
      </c>
      <c r="M111" s="27">
        <v>2.2936129089471647E-4</v>
      </c>
      <c r="N111" s="27">
        <v>3.5583506343375444E-4</v>
      </c>
      <c r="O111" s="27">
        <v>8.09131691040748E-4</v>
      </c>
      <c r="P111" s="27">
        <f t="shared" si="2"/>
        <v>1.1649667544745023E-3</v>
      </c>
      <c r="Q111" s="27">
        <v>1.2403045945996109E-4</v>
      </c>
      <c r="R111" s="27">
        <v>2.3029700875309151E-4</v>
      </c>
      <c r="S111" s="27">
        <v>3.5432746821305262E-4</v>
      </c>
      <c r="T111" s="27">
        <v>8.7510686178436821E-4</v>
      </c>
      <c r="U111" s="27">
        <f t="shared" si="3"/>
        <v>1.2294343299974208E-3</v>
      </c>
    </row>
    <row r="112" spans="1:21">
      <c r="A112" s="10"/>
      <c r="B112" s="10"/>
      <c r="C112" s="10" t="s">
        <v>171</v>
      </c>
      <c r="D112" s="10"/>
      <c r="E112" s="1">
        <v>0.2</v>
      </c>
      <c r="F112" s="3" t="s">
        <v>189</v>
      </c>
      <c r="G112" s="1">
        <v>5.6</v>
      </c>
      <c r="H112" s="1">
        <v>2.9</v>
      </c>
      <c r="I112" s="10" t="s">
        <v>74</v>
      </c>
      <c r="J112" s="26">
        <v>101.81818181818181</v>
      </c>
      <c r="K112" s="26" t="s">
        <v>197</v>
      </c>
      <c r="L112" s="27">
        <v>3.3726339343743462E-4</v>
      </c>
      <c r="M112" s="27">
        <v>6.1163010905257724E-4</v>
      </c>
      <c r="N112" s="27">
        <v>9.4889350249001186E-4</v>
      </c>
      <c r="O112" s="27">
        <v>2.1576845094419947E-3</v>
      </c>
      <c r="P112" s="27">
        <f t="shared" si="2"/>
        <v>3.1065780119320066E-3</v>
      </c>
      <c r="Q112" s="27">
        <v>3.3074789189322957E-4</v>
      </c>
      <c r="R112" s="27">
        <v>6.1412535667491072E-4</v>
      </c>
      <c r="S112" s="27">
        <v>9.4487324856814029E-4</v>
      </c>
      <c r="T112" s="27">
        <v>2.3336182980916486E-3</v>
      </c>
      <c r="U112" s="27">
        <f t="shared" si="3"/>
        <v>3.2784915466597887E-3</v>
      </c>
    </row>
    <row r="113" spans="1:21">
      <c r="A113" s="10"/>
      <c r="B113" s="10"/>
      <c r="C113" s="10" t="s">
        <v>172</v>
      </c>
      <c r="D113" s="10"/>
      <c r="E113" s="1">
        <v>0.3</v>
      </c>
      <c r="F113" s="3" t="s">
        <v>189</v>
      </c>
      <c r="G113" s="1">
        <v>7.5</v>
      </c>
      <c r="H113" s="1">
        <v>3.9</v>
      </c>
      <c r="I113" s="10" t="s">
        <v>74</v>
      </c>
      <c r="J113" s="26">
        <v>136.36363636363637</v>
      </c>
      <c r="K113" s="26" t="s">
        <v>197</v>
      </c>
      <c r="L113" s="27">
        <v>4.5169204478227859E-4</v>
      </c>
      <c r="M113" s="27">
        <v>8.191474674811303E-4</v>
      </c>
      <c r="N113" s="27">
        <v>1.2708395122634089E-3</v>
      </c>
      <c r="O113" s="27">
        <v>2.8897560394312433E-3</v>
      </c>
      <c r="P113" s="27">
        <f t="shared" si="2"/>
        <v>4.1605955516946522E-3</v>
      </c>
      <c r="Q113" s="27">
        <v>4.429659266427182E-4</v>
      </c>
      <c r="R113" s="27">
        <v>8.2248931697532699E-4</v>
      </c>
      <c r="S113" s="27">
        <v>1.2654552436180452E-3</v>
      </c>
      <c r="T113" s="27">
        <v>3.1253816492298869E-3</v>
      </c>
      <c r="U113" s="27">
        <f t="shared" si="3"/>
        <v>4.3908368928479323E-3</v>
      </c>
    </row>
    <row r="114" spans="1:21">
      <c r="A114" s="10"/>
      <c r="B114" s="10"/>
      <c r="C114" s="10" t="s">
        <v>173</v>
      </c>
      <c r="D114" s="10"/>
      <c r="E114" s="1">
        <v>0.9</v>
      </c>
      <c r="F114" s="3" t="s">
        <v>189</v>
      </c>
      <c r="G114" s="1">
        <v>1.4</v>
      </c>
      <c r="H114" s="1">
        <v>1.1499999999999999</v>
      </c>
      <c r="I114" s="10" t="s">
        <v>74</v>
      </c>
      <c r="J114" s="26">
        <v>25.454545454545453</v>
      </c>
      <c r="K114" s="26" t="s">
        <v>197</v>
      </c>
      <c r="L114" s="27">
        <v>8.4315848359358656E-5</v>
      </c>
      <c r="M114" s="27">
        <v>1.5290752726314431E-4</v>
      </c>
      <c r="N114" s="27">
        <v>2.3722337562250297E-4</v>
      </c>
      <c r="O114" s="27">
        <v>5.3942112736049866E-4</v>
      </c>
      <c r="P114" s="27">
        <f t="shared" si="2"/>
        <v>7.7664450298300166E-4</v>
      </c>
      <c r="Q114" s="27">
        <v>8.2686972973307392E-5</v>
      </c>
      <c r="R114" s="27">
        <v>1.5353133916872768E-4</v>
      </c>
      <c r="S114" s="27">
        <v>2.3621831214203507E-4</v>
      </c>
      <c r="T114" s="27">
        <v>5.8340457452291214E-4</v>
      </c>
      <c r="U114" s="27">
        <f t="shared" si="3"/>
        <v>8.1962288666494719E-4</v>
      </c>
    </row>
    <row r="115" spans="1:21">
      <c r="A115" s="10"/>
      <c r="B115" s="10"/>
      <c r="C115" s="10" t="s">
        <v>174</v>
      </c>
      <c r="D115" s="10"/>
      <c r="E115" s="1">
        <v>0.08</v>
      </c>
      <c r="F115" s="3" t="s">
        <v>189</v>
      </c>
      <c r="G115" s="1">
        <v>1.9</v>
      </c>
      <c r="H115" s="1">
        <v>0.99</v>
      </c>
      <c r="I115" s="10" t="s">
        <v>74</v>
      </c>
      <c r="J115" s="26">
        <v>34.545454545454547</v>
      </c>
      <c r="K115" s="26" t="s">
        <v>197</v>
      </c>
      <c r="L115" s="27">
        <v>1.144286513448439E-4</v>
      </c>
      <c r="M115" s="27">
        <v>2.07517358428553E-4</v>
      </c>
      <c r="N115" s="27">
        <v>3.2194600977339692E-4</v>
      </c>
      <c r="O115" s="27">
        <v>7.3207152998924817E-4</v>
      </c>
      <c r="P115" s="27">
        <f t="shared" si="2"/>
        <v>1.0540175397626451E-3</v>
      </c>
      <c r="Q115" s="27">
        <v>1.1221803474948861E-4</v>
      </c>
      <c r="R115" s="27">
        <v>2.0836396030041616E-4</v>
      </c>
      <c r="S115" s="27">
        <v>3.2058199504990479E-4</v>
      </c>
      <c r="T115" s="27">
        <v>7.9176335113823797E-4</v>
      </c>
      <c r="U115" s="27">
        <f t="shared" si="3"/>
        <v>1.1123453461881426E-3</v>
      </c>
    </row>
    <row r="116" spans="1:21">
      <c r="A116" s="10"/>
      <c r="B116" s="10"/>
      <c r="C116" s="10" t="s">
        <v>175</v>
      </c>
      <c r="D116" s="10"/>
      <c r="E116" s="1">
        <v>0.1</v>
      </c>
      <c r="F116" s="3" t="s">
        <v>189</v>
      </c>
      <c r="G116" s="1">
        <v>3.1</v>
      </c>
      <c r="H116" s="1">
        <v>1.6</v>
      </c>
      <c r="I116" s="10" t="s">
        <v>74</v>
      </c>
      <c r="J116" s="26">
        <v>56.363636363636367</v>
      </c>
      <c r="K116" s="26" t="s">
        <v>197</v>
      </c>
      <c r="L116" s="27">
        <v>1.8669937851000849E-4</v>
      </c>
      <c r="M116" s="27">
        <v>3.3858095322553388E-4</v>
      </c>
      <c r="N116" s="27">
        <v>5.252803317355424E-4</v>
      </c>
      <c r="O116" s="27">
        <v>1.1944324962982471E-3</v>
      </c>
      <c r="P116" s="27">
        <f t="shared" si="2"/>
        <v>1.7197128280337895E-3</v>
      </c>
      <c r="Q116" s="27">
        <v>1.8309258301232352E-4</v>
      </c>
      <c r="R116" s="27">
        <v>3.3996225101646848E-4</v>
      </c>
      <c r="S116" s="27">
        <v>5.23054834028792E-4</v>
      </c>
      <c r="T116" s="27">
        <v>1.2918244150150198E-3</v>
      </c>
      <c r="U116" s="27">
        <f t="shared" si="3"/>
        <v>1.8148792490438118E-3</v>
      </c>
    </row>
    <row r="117" spans="1:21">
      <c r="A117" s="10"/>
      <c r="B117" s="10"/>
      <c r="C117" s="10" t="s">
        <v>176</v>
      </c>
      <c r="D117" s="10"/>
      <c r="E117" s="1">
        <v>0.1</v>
      </c>
      <c r="F117" s="3" t="s">
        <v>189</v>
      </c>
      <c r="G117" s="1">
        <v>2.5</v>
      </c>
      <c r="H117" s="1">
        <v>1.3</v>
      </c>
      <c r="I117" s="10" t="s">
        <v>74</v>
      </c>
      <c r="J117" s="26">
        <v>45.454545454545453</v>
      </c>
      <c r="K117" s="26" t="s">
        <v>197</v>
      </c>
      <c r="L117" s="27">
        <v>1.5056401492742619E-4</v>
      </c>
      <c r="M117" s="27">
        <v>2.7304915582704342E-4</v>
      </c>
      <c r="N117" s="27">
        <v>4.2361317075446958E-4</v>
      </c>
      <c r="O117" s="27">
        <v>9.6325201314374765E-4</v>
      </c>
      <c r="P117" s="27">
        <f t="shared" si="2"/>
        <v>1.3868651838982171E-3</v>
      </c>
      <c r="Q117" s="27">
        <v>1.4765530888090605E-4</v>
      </c>
      <c r="R117" s="27">
        <v>2.7416310565844229E-4</v>
      </c>
      <c r="S117" s="27">
        <v>4.2181841453934834E-4</v>
      </c>
      <c r="T117" s="27">
        <v>1.0417938830766288E-3</v>
      </c>
      <c r="U117" s="27">
        <f t="shared" si="3"/>
        <v>1.4636122976159772E-3</v>
      </c>
    </row>
    <row r="118" spans="1:21">
      <c r="A118" s="10"/>
      <c r="B118" s="10"/>
      <c r="C118" s="10" t="s">
        <v>177</v>
      </c>
      <c r="D118" s="10"/>
      <c r="E118" s="1">
        <v>0.3</v>
      </c>
      <c r="F118" s="3" t="s">
        <v>189</v>
      </c>
      <c r="G118" s="1">
        <v>4.4000000000000004</v>
      </c>
      <c r="H118" s="1">
        <v>2.35</v>
      </c>
      <c r="I118" s="10" t="s">
        <v>74</v>
      </c>
      <c r="J118" s="26">
        <v>80</v>
      </c>
      <c r="K118" s="26" t="s">
        <v>197</v>
      </c>
      <c r="L118" s="27">
        <v>2.6499266627227008E-4</v>
      </c>
      <c r="M118" s="27">
        <v>4.8056651425559642E-4</v>
      </c>
      <c r="N118" s="27">
        <v>7.4555918052786655E-4</v>
      </c>
      <c r="O118" s="27">
        <v>1.6953235431329959E-3</v>
      </c>
      <c r="P118" s="27">
        <f t="shared" si="2"/>
        <v>2.4408827236608623E-3</v>
      </c>
      <c r="Q118" s="27">
        <v>2.5987334363039468E-4</v>
      </c>
      <c r="R118" s="27">
        <v>4.8252706595885845E-4</v>
      </c>
      <c r="S118" s="27">
        <v>7.4240040958925319E-4</v>
      </c>
      <c r="T118" s="27">
        <v>1.8335572342148667E-3</v>
      </c>
      <c r="U118" s="27">
        <f t="shared" si="3"/>
        <v>2.5759576438041196E-3</v>
      </c>
    </row>
    <row r="119" spans="1:21">
      <c r="A119" s="10"/>
      <c r="B119" s="10"/>
      <c r="C119" s="10" t="s">
        <v>178</v>
      </c>
      <c r="D119" s="10"/>
      <c r="E119" s="1">
        <v>0.03</v>
      </c>
      <c r="F119" s="3" t="s">
        <v>189</v>
      </c>
      <c r="G119" s="1">
        <v>0.3</v>
      </c>
      <c r="H119" s="1">
        <v>0.16499999999999998</v>
      </c>
      <c r="I119" s="10" t="s">
        <v>74</v>
      </c>
      <c r="J119" s="26">
        <v>5.4545454545454541</v>
      </c>
      <c r="K119" s="26" t="s">
        <v>197</v>
      </c>
      <c r="L119" s="27">
        <v>1.806768179129114E-5</v>
      </c>
      <c r="M119" s="27">
        <v>3.2765898699245205E-5</v>
      </c>
      <c r="N119" s="27">
        <v>5.0833580490536342E-5</v>
      </c>
      <c r="O119" s="27">
        <v>1.1559024157724971E-4</v>
      </c>
      <c r="P119" s="27">
        <f t="shared" si="2"/>
        <v>1.6642382206778604E-4</v>
      </c>
      <c r="Q119" s="27">
        <v>1.7718637065708728E-5</v>
      </c>
      <c r="R119" s="27">
        <v>3.2899572679013075E-5</v>
      </c>
      <c r="S119" s="27">
        <v>5.0618209744721803E-5</v>
      </c>
      <c r="T119" s="27">
        <v>1.2501526596919545E-4</v>
      </c>
      <c r="U119" s="27">
        <f t="shared" si="3"/>
        <v>1.7563347571391725E-4</v>
      </c>
    </row>
    <row r="120" spans="1:21">
      <c r="A120" s="10"/>
      <c r="B120" s="10"/>
      <c r="C120" s="10" t="s">
        <v>179</v>
      </c>
      <c r="D120" s="10"/>
      <c r="E120" s="1">
        <v>0.1</v>
      </c>
      <c r="F120" s="3" t="s">
        <v>189</v>
      </c>
      <c r="G120" s="1">
        <v>1</v>
      </c>
      <c r="H120" s="1">
        <v>0.55000000000000004</v>
      </c>
      <c r="I120" s="10" t="s">
        <v>74</v>
      </c>
      <c r="J120" s="26">
        <v>18.181818181818183</v>
      </c>
      <c r="K120" s="26" t="s">
        <v>197</v>
      </c>
      <c r="L120" s="27">
        <v>6.0225605970970478E-5</v>
      </c>
      <c r="M120" s="27">
        <v>1.0921966233081737E-4</v>
      </c>
      <c r="N120" s="27">
        <v>1.6944526830178785E-4</v>
      </c>
      <c r="O120" s="27">
        <v>3.8530080525749907E-4</v>
      </c>
      <c r="P120" s="27">
        <f t="shared" si="2"/>
        <v>5.5474607355928698E-4</v>
      </c>
      <c r="Q120" s="27">
        <v>5.9062123552362431E-5</v>
      </c>
      <c r="R120" s="27">
        <v>1.0966524226337694E-4</v>
      </c>
      <c r="S120" s="27">
        <v>1.6872736581573938E-4</v>
      </c>
      <c r="T120" s="27">
        <v>4.167175532306516E-4</v>
      </c>
      <c r="U120" s="27">
        <f t="shared" si="3"/>
        <v>5.8544491904639093E-4</v>
      </c>
    </row>
    <row r="121" spans="1:21">
      <c r="A121" s="10"/>
      <c r="B121" s="10"/>
      <c r="C121" s="10" t="s">
        <v>180</v>
      </c>
      <c r="D121" s="10"/>
      <c r="E121" s="1">
        <v>7.0000000000000007E-2</v>
      </c>
      <c r="F121" s="3" t="s">
        <v>189</v>
      </c>
      <c r="G121" s="1">
        <v>0.8</v>
      </c>
      <c r="H121" s="1">
        <v>0.43500000000000005</v>
      </c>
      <c r="I121" s="10" t="s">
        <v>74</v>
      </c>
      <c r="J121" s="26">
        <v>14.545454545454547</v>
      </c>
      <c r="K121" s="26" t="s">
        <v>197</v>
      </c>
      <c r="L121" s="27">
        <v>4.8180484776776382E-5</v>
      </c>
      <c r="M121" s="27">
        <v>8.7375729864653899E-5</v>
      </c>
      <c r="N121" s="27">
        <v>1.3555621464143028E-4</v>
      </c>
      <c r="O121" s="27">
        <v>3.0824064420599924E-4</v>
      </c>
      <c r="P121" s="27">
        <f t="shared" si="2"/>
        <v>4.4379685884742953E-4</v>
      </c>
      <c r="Q121" s="27">
        <v>4.7249698841889943E-5</v>
      </c>
      <c r="R121" s="27">
        <v>8.7732193810701543E-5</v>
      </c>
      <c r="S121" s="27">
        <v>1.3498189265259149E-4</v>
      </c>
      <c r="T121" s="27">
        <v>3.3337404258452125E-4</v>
      </c>
      <c r="U121" s="27">
        <f t="shared" si="3"/>
        <v>4.6835593523711274E-4</v>
      </c>
    </row>
    <row r="122" spans="1:21">
      <c r="A122" s="10"/>
      <c r="B122" s="10"/>
      <c r="C122" s="10" t="s">
        <v>181</v>
      </c>
      <c r="D122" s="10"/>
      <c r="E122" s="1">
        <v>0.04</v>
      </c>
      <c r="F122" s="3" t="s">
        <v>189</v>
      </c>
      <c r="G122" s="1">
        <v>0.4</v>
      </c>
      <c r="H122" s="1">
        <v>0.22</v>
      </c>
      <c r="I122" s="10" t="s">
        <v>74</v>
      </c>
      <c r="J122" s="26">
        <v>7.2727272727272734</v>
      </c>
      <c r="K122" s="26" t="s">
        <v>197</v>
      </c>
      <c r="L122" s="27">
        <v>2.4090242388388191E-5</v>
      </c>
      <c r="M122" s="27">
        <v>4.368786493232695E-5</v>
      </c>
      <c r="N122" s="27">
        <v>6.7778107320715141E-5</v>
      </c>
      <c r="O122" s="27">
        <v>1.5412032210299962E-4</v>
      </c>
      <c r="P122" s="27">
        <f t="shared" si="2"/>
        <v>2.2189842942371476E-4</v>
      </c>
      <c r="Q122" s="27">
        <v>2.3624849420944972E-5</v>
      </c>
      <c r="R122" s="27">
        <v>4.3866096905350772E-5</v>
      </c>
      <c r="S122" s="27">
        <v>6.7490946326295747E-5</v>
      </c>
      <c r="T122" s="27">
        <v>1.6668702129226062E-4</v>
      </c>
      <c r="U122" s="27">
        <f t="shared" si="3"/>
        <v>2.3417796761855637E-4</v>
      </c>
    </row>
    <row r="123" spans="1:21">
      <c r="A123" s="10"/>
      <c r="B123" s="10"/>
      <c r="C123" s="10" t="s">
        <v>182</v>
      </c>
      <c r="D123" s="10"/>
      <c r="E123" s="1">
        <v>7.0000000000000007E-2</v>
      </c>
      <c r="F123" s="3" t="s">
        <v>189</v>
      </c>
      <c r="G123" s="1">
        <v>0.8</v>
      </c>
      <c r="H123" s="1">
        <v>0.43500000000000005</v>
      </c>
      <c r="I123" s="10" t="s">
        <v>74</v>
      </c>
      <c r="J123" s="26">
        <v>14.545454545454547</v>
      </c>
      <c r="K123" s="26" t="s">
        <v>197</v>
      </c>
      <c r="L123" s="27">
        <v>4.8180484776776382E-5</v>
      </c>
      <c r="M123" s="27">
        <v>8.7375729864653899E-5</v>
      </c>
      <c r="N123" s="27">
        <v>1.3555621464143028E-4</v>
      </c>
      <c r="O123" s="27">
        <v>3.0824064420599924E-4</v>
      </c>
      <c r="P123" s="27">
        <f t="shared" si="2"/>
        <v>4.4379685884742953E-4</v>
      </c>
      <c r="Q123" s="27">
        <v>4.7249698841889943E-5</v>
      </c>
      <c r="R123" s="27">
        <v>8.7732193810701543E-5</v>
      </c>
      <c r="S123" s="27">
        <v>1.3498189265259149E-4</v>
      </c>
      <c r="T123" s="27">
        <v>3.3337404258452125E-4</v>
      </c>
      <c r="U123" s="27">
        <f t="shared" si="3"/>
        <v>4.6835593523711274E-4</v>
      </c>
    </row>
    <row r="124" spans="1:21">
      <c r="A124" s="10"/>
      <c r="B124" s="11"/>
      <c r="C124" s="11" t="s">
        <v>183</v>
      </c>
      <c r="D124" s="11"/>
      <c r="E124" s="8">
        <v>0.02</v>
      </c>
      <c r="F124" s="21" t="s">
        <v>189</v>
      </c>
      <c r="G124" s="8">
        <v>0.7</v>
      </c>
      <c r="H124" s="8">
        <v>0.36</v>
      </c>
      <c r="I124" s="11" t="s">
        <v>74</v>
      </c>
      <c r="J124" s="28">
        <v>12.727272727272727</v>
      </c>
      <c r="K124" s="28" t="s">
        <v>197</v>
      </c>
      <c r="L124" s="29">
        <v>4.2157924179679328E-5</v>
      </c>
      <c r="M124" s="29">
        <v>7.6453763631572155E-5</v>
      </c>
      <c r="N124" s="29">
        <v>1.1861168781125148E-4</v>
      </c>
      <c r="O124" s="29">
        <v>2.6971056368024933E-4</v>
      </c>
      <c r="P124" s="29">
        <f t="shared" si="2"/>
        <v>3.8832225149150083E-4</v>
      </c>
      <c r="Q124" s="29">
        <v>4.1343486486653696E-5</v>
      </c>
      <c r="R124" s="29">
        <v>7.676566958436384E-5</v>
      </c>
      <c r="S124" s="29">
        <v>1.1810915607101754E-4</v>
      </c>
      <c r="T124" s="29">
        <v>2.9170228726145607E-4</v>
      </c>
      <c r="U124" s="29">
        <f t="shared" si="3"/>
        <v>4.0981144333247359E-4</v>
      </c>
    </row>
    <row r="125" spans="1:21">
      <c r="A125" s="10"/>
      <c r="B125" s="12" t="s">
        <v>22</v>
      </c>
      <c r="C125" s="12" t="s">
        <v>184</v>
      </c>
      <c r="D125" s="12" t="s">
        <v>27</v>
      </c>
      <c r="E125" s="37">
        <v>0.12</v>
      </c>
      <c r="F125" s="36"/>
      <c r="G125" s="37"/>
      <c r="H125" s="37"/>
      <c r="I125" s="12" t="s">
        <v>74</v>
      </c>
      <c r="J125" s="38">
        <v>2.1818181818181817</v>
      </c>
      <c r="K125" s="38" t="s">
        <v>197</v>
      </c>
      <c r="L125" s="39">
        <v>7.2270727165164567E-6</v>
      </c>
      <c r="M125" s="39">
        <v>1.3106359479698084E-5</v>
      </c>
      <c r="N125" s="39">
        <v>2.033343219621454E-5</v>
      </c>
      <c r="O125" s="39">
        <v>4.6236096630899885E-5</v>
      </c>
      <c r="P125" s="39">
        <f t="shared" si="2"/>
        <v>6.6569528827114429E-5</v>
      </c>
      <c r="Q125" s="39">
        <v>7.0874548262834906E-6</v>
      </c>
      <c r="R125" s="39">
        <v>1.3159829071605229E-5</v>
      </c>
      <c r="S125" s="39">
        <v>2.0247283897888719E-5</v>
      </c>
      <c r="T125" s="39">
        <v>5.0006106387678183E-5</v>
      </c>
      <c r="U125" s="39">
        <f t="shared" si="3"/>
        <v>7.0253390285566906E-5</v>
      </c>
    </row>
    <row r="126" spans="1:21">
      <c r="A126" s="11" t="s">
        <v>28</v>
      </c>
      <c r="B126" s="11" t="s">
        <v>15</v>
      </c>
      <c r="C126" s="11" t="s">
        <v>185</v>
      </c>
      <c r="D126" s="11" t="s">
        <v>29</v>
      </c>
      <c r="E126" s="35">
        <v>0.6</v>
      </c>
      <c r="F126" s="36"/>
      <c r="G126" s="37"/>
      <c r="H126" s="40"/>
      <c r="I126" s="11" t="s">
        <v>191</v>
      </c>
      <c r="J126" s="28"/>
      <c r="K126" s="28"/>
      <c r="L126" s="29">
        <v>7.2802628862499175E-7</v>
      </c>
      <c r="M126" s="29">
        <v>1.3870962247408168E-6</v>
      </c>
      <c r="N126" s="29">
        <v>2.1151225133658087E-6</v>
      </c>
      <c r="O126" s="29">
        <v>4.8801521170148122E-6</v>
      </c>
      <c r="P126" s="29">
        <f t="shared" si="2"/>
        <v>6.9952746303806213E-6</v>
      </c>
      <c r="Q126" s="29">
        <v>7.11677233995973E-7</v>
      </c>
      <c r="R126" s="29">
        <v>1.392718548983941E-6</v>
      </c>
      <c r="S126" s="29">
        <v>2.1043957829799141E-6</v>
      </c>
      <c r="T126" s="29">
        <v>5.2777305017035793E-6</v>
      </c>
      <c r="U126" s="29">
        <f t="shared" si="3"/>
        <v>7.3821262846834938E-6</v>
      </c>
    </row>
    <row r="127" spans="1:21">
      <c r="O127" s="14"/>
      <c r="P127" s="14"/>
      <c r="Q127" s="14"/>
      <c r="R127" s="14"/>
      <c r="S127" s="14"/>
      <c r="T127" s="14"/>
      <c r="U127" s="14"/>
    </row>
    <row r="128" spans="1:21">
      <c r="A128" s="1" t="s">
        <v>192</v>
      </c>
      <c r="O128" s="14"/>
      <c r="P128" s="14"/>
      <c r="Q128" s="14"/>
      <c r="R128" s="14"/>
      <c r="S128" s="14"/>
      <c r="T128" s="14"/>
      <c r="U128" s="14"/>
    </row>
    <row r="129" spans="3:21">
      <c r="C129" s="30" t="s">
        <v>193</v>
      </c>
      <c r="D129" s="9" t="s">
        <v>194</v>
      </c>
      <c r="E129" s="5">
        <v>1.4999999999999999E-2</v>
      </c>
      <c r="F129" s="42" t="s">
        <v>201</v>
      </c>
      <c r="G129" s="5"/>
      <c r="H129" s="6"/>
      <c r="I129" s="9" t="s">
        <v>191</v>
      </c>
      <c r="J129" s="24"/>
      <c r="K129" s="24" t="s">
        <v>199</v>
      </c>
      <c r="L129" s="25">
        <v>2.2455946464477602E-6</v>
      </c>
      <c r="M129" s="25">
        <v>4.0724033571750347E-6</v>
      </c>
      <c r="N129" s="25">
        <v>6.3179980036227945E-6</v>
      </c>
      <c r="O129" s="25">
        <v>1.4366605015587344E-5</v>
      </c>
      <c r="P129" s="25">
        <f t="shared" si="2"/>
        <v>2.0684603019210138E-5</v>
      </c>
      <c r="Q129" s="25">
        <v>2.2022129091441438E-6</v>
      </c>
      <c r="R129" s="25">
        <v>4.0890178018483033E-6</v>
      </c>
      <c r="S129" s="25">
        <v>6.2912307109924471E-6</v>
      </c>
      <c r="T129" s="25">
        <v>1.5538036301345789E-5</v>
      </c>
      <c r="U129" s="25">
        <f t="shared" si="3"/>
        <v>2.1829267012338235E-5</v>
      </c>
    </row>
    <row r="130" spans="3:21">
      <c r="C130" s="32"/>
      <c r="D130" s="10"/>
      <c r="E130" s="8"/>
      <c r="F130" s="21"/>
      <c r="G130" s="8"/>
      <c r="H130" s="22"/>
      <c r="I130" s="11"/>
      <c r="J130" s="28"/>
      <c r="K130" s="28" t="s">
        <v>197</v>
      </c>
      <c r="L130" s="29">
        <f>L129*28/44</f>
        <v>1.429014775012211E-6</v>
      </c>
      <c r="M130" s="29">
        <f t="shared" ref="M130:T130" si="4">M129*28/44</f>
        <v>2.5915294091113856E-6</v>
      </c>
      <c r="N130" s="29">
        <f t="shared" si="4"/>
        <v>4.0205441841235966E-6</v>
      </c>
      <c r="O130" s="29">
        <f t="shared" si="4"/>
        <v>9.142385009919218E-6</v>
      </c>
      <c r="P130" s="29">
        <f t="shared" si="2"/>
        <v>1.3162929194042815E-5</v>
      </c>
      <c r="Q130" s="29">
        <f t="shared" si="4"/>
        <v>1.4014082149099099E-6</v>
      </c>
      <c r="R130" s="29">
        <f t="shared" si="4"/>
        <v>2.6021022375398293E-6</v>
      </c>
      <c r="S130" s="29">
        <f t="shared" si="4"/>
        <v>4.003510452449739E-6</v>
      </c>
      <c r="T130" s="29">
        <f t="shared" si="4"/>
        <v>9.887841282674594E-6</v>
      </c>
      <c r="U130" s="29">
        <f t="shared" si="3"/>
        <v>1.3891351735124333E-5</v>
      </c>
    </row>
    <row r="131" spans="3:21">
      <c r="C131" s="32"/>
      <c r="D131" s="10"/>
      <c r="E131" s="5">
        <v>1.7000000000000001E-2</v>
      </c>
      <c r="F131" s="42" t="s">
        <v>202</v>
      </c>
      <c r="G131" s="5"/>
      <c r="H131" s="6"/>
      <c r="I131" s="9" t="s">
        <v>191</v>
      </c>
      <c r="J131" s="24"/>
      <c r="K131" s="24" t="s">
        <v>199</v>
      </c>
      <c r="L131" s="25">
        <f>$E131/$E$129*L129</f>
        <v>2.5450072659741287E-6</v>
      </c>
      <c r="M131" s="25">
        <f t="shared" ref="M131:O135" si="5">$E131/$E$129*M129</f>
        <v>4.6153904714650403E-6</v>
      </c>
      <c r="N131" s="25">
        <f t="shared" si="5"/>
        <v>7.1603977374391686E-6</v>
      </c>
      <c r="O131" s="25">
        <f t="shared" si="5"/>
        <v>1.6282152350998991E-5</v>
      </c>
      <c r="P131" s="25">
        <f t="shared" si="2"/>
        <v>2.3442550088438159E-5</v>
      </c>
      <c r="Q131" s="25">
        <f>$E131/$E$129*Q129</f>
        <v>2.4958412970300299E-6</v>
      </c>
      <c r="R131" s="25">
        <f t="shared" ref="R131:T135" si="6">$E131/$E$129*R129</f>
        <v>4.6342201754280782E-6</v>
      </c>
      <c r="S131" s="25">
        <f t="shared" si="6"/>
        <v>7.1300614724581082E-6</v>
      </c>
      <c r="T131" s="25">
        <f t="shared" si="6"/>
        <v>1.7609774474858563E-5</v>
      </c>
      <c r="U131" s="25">
        <f t="shared" si="3"/>
        <v>2.4739835947316673E-5</v>
      </c>
    </row>
    <row r="132" spans="3:21">
      <c r="C132" s="32"/>
      <c r="D132" s="10"/>
      <c r="E132" s="8"/>
      <c r="F132" s="21"/>
      <c r="G132" s="8"/>
      <c r="H132" s="22"/>
      <c r="I132" s="11"/>
      <c r="J132" s="28"/>
      <c r="K132" s="28" t="s">
        <v>197</v>
      </c>
      <c r="L132" s="29">
        <f>L131*28/44</f>
        <v>1.6195500783471728E-6</v>
      </c>
      <c r="M132" s="29">
        <f t="shared" ref="M132:T132" si="7">M131*28/44</f>
        <v>2.9370666636595711E-6</v>
      </c>
      <c r="N132" s="29">
        <f t="shared" si="7"/>
        <v>4.5566167420067437E-6</v>
      </c>
      <c r="O132" s="29">
        <f t="shared" si="7"/>
        <v>1.0361369677908449E-5</v>
      </c>
      <c r="P132" s="29">
        <f t="shared" si="2"/>
        <v>1.4917986419915193E-5</v>
      </c>
      <c r="Q132" s="29">
        <f t="shared" si="7"/>
        <v>1.5882626435645646E-6</v>
      </c>
      <c r="R132" s="29">
        <f t="shared" si="7"/>
        <v>2.9490492025451407E-6</v>
      </c>
      <c r="S132" s="29">
        <f t="shared" si="7"/>
        <v>4.5373118461097057E-6</v>
      </c>
      <c r="T132" s="29">
        <f t="shared" si="7"/>
        <v>1.120622012036454E-5</v>
      </c>
      <c r="U132" s="29">
        <f t="shared" si="3"/>
        <v>1.5743531966474246E-5</v>
      </c>
    </row>
    <row r="133" spans="3:21">
      <c r="C133" s="32"/>
      <c r="D133" s="10"/>
      <c r="E133" s="43">
        <v>1.7399999999999999E-2</v>
      </c>
      <c r="F133" s="42" t="s">
        <v>203</v>
      </c>
      <c r="G133" s="5"/>
      <c r="H133" s="6"/>
      <c r="I133" s="9" t="s">
        <v>191</v>
      </c>
      <c r="J133" s="24"/>
      <c r="K133" s="24" t="s">
        <v>199</v>
      </c>
      <c r="L133" s="25">
        <f>$E133/$E$129*L131</f>
        <v>2.9522084285299893E-6</v>
      </c>
      <c r="M133" s="25">
        <f t="shared" si="5"/>
        <v>5.3538529468994464E-6</v>
      </c>
      <c r="N133" s="25">
        <f t="shared" si="5"/>
        <v>8.3060613754294357E-6</v>
      </c>
      <c r="O133" s="25">
        <f t="shared" si="5"/>
        <v>1.8887296727158829E-5</v>
      </c>
      <c r="P133" s="25">
        <f t="shared" si="2"/>
        <v>2.7193358102588265E-5</v>
      </c>
      <c r="Q133" s="25">
        <f>$E133/$E$129*Q131</f>
        <v>2.8951759045548346E-6</v>
      </c>
      <c r="R133" s="25">
        <f t="shared" si="6"/>
        <v>5.3756954034965701E-6</v>
      </c>
      <c r="S133" s="25">
        <f t="shared" si="6"/>
        <v>8.2708713080514051E-6</v>
      </c>
      <c r="T133" s="25">
        <f t="shared" si="6"/>
        <v>2.0427338390835931E-5</v>
      </c>
      <c r="U133" s="25">
        <f t="shared" si="3"/>
        <v>2.8698209698887336E-5</v>
      </c>
    </row>
    <row r="134" spans="3:21">
      <c r="C134" s="32"/>
      <c r="D134" s="10"/>
      <c r="E134" s="8"/>
      <c r="F134" s="21"/>
      <c r="G134" s="8"/>
      <c r="H134" s="22"/>
      <c r="I134" s="11"/>
      <c r="J134" s="28"/>
      <c r="K134" s="28" t="s">
        <v>197</v>
      </c>
      <c r="L134" s="29">
        <f>L133*28/44</f>
        <v>1.8786780908827204E-6</v>
      </c>
      <c r="M134" s="29">
        <f t="shared" ref="M134:T134" si="8">M133*28/44</f>
        <v>3.4069973298451022E-6</v>
      </c>
      <c r="N134" s="29">
        <f t="shared" si="8"/>
        <v>5.2856754207278226E-6</v>
      </c>
      <c r="O134" s="29">
        <f t="shared" si="8"/>
        <v>1.2019188826373801E-5</v>
      </c>
      <c r="P134" s="29">
        <f t="shared" si="2"/>
        <v>1.7304864247101624E-5</v>
      </c>
      <c r="Q134" s="29">
        <f t="shared" si="8"/>
        <v>1.8423846665348949E-6</v>
      </c>
      <c r="R134" s="29">
        <f t="shared" si="8"/>
        <v>3.4208970749523631E-6</v>
      </c>
      <c r="S134" s="29">
        <f t="shared" si="8"/>
        <v>5.263281741487258E-6</v>
      </c>
      <c r="T134" s="29">
        <f t="shared" si="8"/>
        <v>1.2999215339622865E-5</v>
      </c>
      <c r="U134" s="29">
        <f t="shared" si="3"/>
        <v>1.8262497081110122E-5</v>
      </c>
    </row>
    <row r="135" spans="3:21">
      <c r="C135" s="32"/>
      <c r="D135" s="10"/>
      <c r="E135" s="5">
        <v>0.03</v>
      </c>
      <c r="F135" s="42" t="s">
        <v>204</v>
      </c>
      <c r="G135" s="5"/>
      <c r="H135" s="6"/>
      <c r="I135" s="9" t="s">
        <v>191</v>
      </c>
      <c r="J135" s="24"/>
      <c r="K135" s="24" t="s">
        <v>199</v>
      </c>
      <c r="L135" s="25">
        <f>$E135/$E$129*L133</f>
        <v>5.9044168570599786E-6</v>
      </c>
      <c r="M135" s="25">
        <f t="shared" si="5"/>
        <v>1.0707705893798893E-5</v>
      </c>
      <c r="N135" s="25">
        <f t="shared" si="5"/>
        <v>1.6612122750858871E-5</v>
      </c>
      <c r="O135" s="25">
        <f t="shared" si="5"/>
        <v>3.7774593454317658E-5</v>
      </c>
      <c r="P135" s="25">
        <f t="shared" si="2"/>
        <v>5.4386716205176529E-5</v>
      </c>
      <c r="Q135" s="25">
        <f>$E135/$E$129*Q133</f>
        <v>5.7903518091096692E-6</v>
      </c>
      <c r="R135" s="25">
        <f t="shared" si="6"/>
        <v>1.075139080699314E-5</v>
      </c>
      <c r="S135" s="25">
        <f t="shared" si="6"/>
        <v>1.654174261610281E-5</v>
      </c>
      <c r="T135" s="25">
        <f t="shared" si="6"/>
        <v>4.0854676781671861E-5</v>
      </c>
      <c r="U135" s="25">
        <f t="shared" si="3"/>
        <v>5.7396419397774672E-5</v>
      </c>
    </row>
    <row r="136" spans="3:21">
      <c r="C136" s="20"/>
      <c r="D136" s="11"/>
      <c r="E136" s="8"/>
      <c r="F136" s="21"/>
      <c r="G136" s="8"/>
      <c r="H136" s="22"/>
      <c r="I136" s="11"/>
      <c r="J136" s="28"/>
      <c r="K136" s="28" t="s">
        <v>197</v>
      </c>
      <c r="L136" s="29">
        <f>L135*28/44</f>
        <v>3.7573561817654408E-6</v>
      </c>
      <c r="M136" s="29">
        <f t="shared" ref="M136:T136" si="9">M135*28/44</f>
        <v>6.8139946596902045E-6</v>
      </c>
      <c r="N136" s="29">
        <f t="shared" si="9"/>
        <v>1.0571350841455645E-5</v>
      </c>
      <c r="O136" s="29">
        <f t="shared" si="9"/>
        <v>2.4038377652747601E-5</v>
      </c>
      <c r="P136" s="29">
        <f t="shared" si="2"/>
        <v>3.4609728494203248E-5</v>
      </c>
      <c r="Q136" s="29">
        <f t="shared" si="9"/>
        <v>3.6847693330697899E-6</v>
      </c>
      <c r="R136" s="29">
        <f t="shared" si="9"/>
        <v>6.8417941499047262E-6</v>
      </c>
      <c r="S136" s="29">
        <f t="shared" si="9"/>
        <v>1.0526563482974516E-5</v>
      </c>
      <c r="T136" s="29">
        <f t="shared" si="9"/>
        <v>2.5998430679245729E-5</v>
      </c>
      <c r="U136" s="29">
        <f t="shared" si="3"/>
        <v>3.6524994162220244E-5</v>
      </c>
    </row>
    <row r="137" spans="3:21">
      <c r="E137" s="1" t="s">
        <v>205</v>
      </c>
    </row>
  </sheetData>
  <sheetProtection algorithmName="SHA-512" hashValue="voEwtXuIFRyFhxNHR8/QPYVtgpYLqw9x+S1fg3MU8HD/99dpPAZbNRA1YxyfrRbrZp+gq4d5aTxH6mmKnt56Xg==" saltValue="/k8jeXhIlOCt/c5Q0VPRbQ==" spinCount="100000" sheet="1" objects="1" scenarios="1"/>
  <mergeCells count="10">
    <mergeCell ref="L29:P29"/>
    <mergeCell ref="Q29:U29"/>
    <mergeCell ref="K28:U28"/>
    <mergeCell ref="J28:J30"/>
    <mergeCell ref="A28:A30"/>
    <mergeCell ref="B28:B30"/>
    <mergeCell ref="C28:C30"/>
    <mergeCell ref="D28:D30"/>
    <mergeCell ref="E28:H29"/>
    <mergeCell ref="I28:I3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22NlaGD289-hayashi</dc:creator>
  <cp:lastModifiedBy>Kentaro Hayashi</cp:lastModifiedBy>
  <dcterms:created xsi:type="dcterms:W3CDTF">2015-06-05T18:19:34Z</dcterms:created>
  <dcterms:modified xsi:type="dcterms:W3CDTF">2023-04-12T08:19:38Z</dcterms:modified>
</cp:coreProperties>
</file>