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journals\Springer\Space\40008\274\Stage200\Contents\PRE\ESM\"/>
    </mc:Choice>
  </mc:AlternateContent>
  <bookViews>
    <workbookView xWindow="21600" yWindow="570" windowWidth="23355" windowHeight="14955" tabRatio="654" firstSheet="1" activeTab="4"/>
  </bookViews>
  <sheets>
    <sheet name="W0" sheetId="161" state="hidden" r:id="rId1"/>
    <sheet name="Cover" sheetId="174" r:id="rId2"/>
    <sheet name="S1" sheetId="176" r:id="rId3"/>
    <sheet name="S2-2019" sheetId="158" r:id="rId4"/>
    <sheet name="S2-2020" sheetId="177" r:id="rId5"/>
    <sheet name="W1-19-aggr" sheetId="162" state="hidden" r:id="rId6"/>
    <sheet name="X1-19-aggr" sheetId="163" state="hidden" r:id="rId7"/>
  </sheets>
  <definedNames>
    <definedName name="_Ref46481316" localSheetId="2">'S1'!$B$5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 i="162" l="1"/>
  <c r="Z10" i="162"/>
  <c r="Z11" i="162"/>
  <c r="Z15" i="162" l="1"/>
  <c r="AA15" i="162" s="1"/>
  <c r="AA12" i="162"/>
  <c r="E191" i="163"/>
  <c r="E190" i="163"/>
  <c r="E189" i="163"/>
  <c r="CC187" i="163"/>
  <c r="CB187" i="163"/>
  <c r="CA187" i="163"/>
  <c r="BZ187" i="163"/>
  <c r="BY187" i="163"/>
  <c r="BX187" i="163"/>
  <c r="BW187" i="163"/>
  <c r="BV187" i="163"/>
  <c r="BU187" i="163"/>
  <c r="BT187" i="163"/>
  <c r="BS187" i="163"/>
  <c r="BR187" i="163"/>
  <c r="BQ187" i="163"/>
  <c r="BP187" i="163"/>
  <c r="BO187" i="163"/>
  <c r="BN187" i="163"/>
  <c r="BM187" i="163"/>
  <c r="BL187" i="163"/>
  <c r="BK187" i="163"/>
  <c r="BJ187" i="163"/>
  <c r="BI187" i="163"/>
  <c r="BH187" i="163"/>
  <c r="BG187" i="163"/>
  <c r="BF187" i="163"/>
  <c r="BE187" i="163"/>
  <c r="BD187" i="163"/>
  <c r="BC187" i="163"/>
  <c r="BB187" i="163"/>
  <c r="BA187" i="163"/>
  <c r="AZ187" i="163"/>
  <c r="AY187" i="163"/>
  <c r="AX187" i="163"/>
  <c r="AW187" i="163"/>
  <c r="AV187" i="163"/>
  <c r="AU187" i="163"/>
  <c r="AT187" i="163"/>
  <c r="AR187" i="163"/>
  <c r="AP187" i="163"/>
  <c r="AN187" i="163"/>
  <c r="AM187" i="163"/>
  <c r="AL187" i="163"/>
  <c r="AK187" i="163"/>
  <c r="AJ187" i="163"/>
  <c r="AI187" i="163"/>
  <c r="AH187" i="163"/>
  <c r="AG187" i="163"/>
  <c r="AF187" i="163"/>
  <c r="AE187" i="163"/>
  <c r="AD187" i="163"/>
  <c r="AC187" i="163"/>
  <c r="AB187" i="163"/>
  <c r="AA187" i="163"/>
  <c r="Z187" i="163"/>
  <c r="Y187" i="163"/>
  <c r="X187" i="163"/>
  <c r="W187" i="163"/>
  <c r="V187" i="163"/>
  <c r="U187" i="163"/>
  <c r="T187" i="163"/>
  <c r="S187" i="163"/>
  <c r="R187" i="163"/>
  <c r="Q187" i="163"/>
  <c r="P187" i="163"/>
  <c r="O187" i="163"/>
  <c r="N187" i="163"/>
  <c r="M187" i="163"/>
  <c r="L187" i="163"/>
  <c r="K187" i="163"/>
  <c r="J187" i="163"/>
  <c r="I187" i="163"/>
  <c r="H187" i="163"/>
  <c r="G187" i="163"/>
  <c r="F187" i="163"/>
  <c r="E187" i="163"/>
  <c r="D187" i="163"/>
  <c r="CG183" i="163"/>
  <c r="CG182" i="163"/>
  <c r="CG181" i="163"/>
  <c r="CG180" i="163"/>
  <c r="CG176" i="163"/>
  <c r="CG175" i="163"/>
  <c r="CG172" i="163"/>
  <c r="CG171" i="163"/>
  <c r="CG170" i="163"/>
  <c r="CG169" i="163"/>
  <c r="CG168" i="163"/>
  <c r="CG164" i="163"/>
  <c r="CG163" i="163"/>
  <c r="CG159" i="163"/>
  <c r="CG158" i="163"/>
  <c r="CG157" i="163"/>
  <c r="CG156" i="163"/>
  <c r="CG152" i="163"/>
  <c r="CG151" i="163"/>
  <c r="CG147" i="163"/>
  <c r="CG146" i="163"/>
  <c r="CG145" i="163"/>
  <c r="CG144" i="163"/>
  <c r="CG140" i="163"/>
  <c r="CG139" i="163"/>
  <c r="CG136" i="163"/>
  <c r="CG135" i="163"/>
  <c r="CG134" i="163"/>
  <c r="CG133" i="163"/>
  <c r="CG132" i="163"/>
  <c r="CG128" i="163"/>
  <c r="CG127" i="163"/>
  <c r="CG123" i="163"/>
  <c r="CG122" i="163"/>
  <c r="CG121" i="163"/>
  <c r="CG120" i="163"/>
  <c r="CG116" i="163"/>
  <c r="CG115" i="163"/>
  <c r="CG110" i="163"/>
  <c r="CG109" i="163"/>
  <c r="CG107" i="163"/>
  <c r="CG106" i="163"/>
  <c r="CG105" i="163"/>
  <c r="CG103" i="163"/>
  <c r="CG102" i="163"/>
  <c r="CG101" i="163"/>
  <c r="CG100" i="163"/>
  <c r="CG98" i="163"/>
  <c r="CG97" i="163"/>
  <c r="CG95" i="163"/>
  <c r="CG94" i="163"/>
  <c r="CG93" i="163"/>
  <c r="CG91" i="163"/>
  <c r="CG90" i="163"/>
  <c r="CG89" i="163"/>
  <c r="CG88" i="163"/>
  <c r="CG86" i="163"/>
  <c r="CG85" i="163"/>
  <c r="CG83" i="163"/>
  <c r="CG82" i="163"/>
  <c r="CG81" i="163"/>
  <c r="CG79" i="163"/>
  <c r="CG78" i="163"/>
  <c r="CG77" i="163"/>
  <c r="CG76" i="163"/>
  <c r="CG74" i="163"/>
  <c r="CG71" i="163"/>
  <c r="CG70" i="163"/>
  <c r="CG69" i="163"/>
  <c r="CG66" i="163"/>
  <c r="CG65" i="163"/>
  <c r="CG64" i="163"/>
  <c r="CG62" i="163"/>
  <c r="CG59" i="163"/>
  <c r="CG58" i="163"/>
  <c r="CG57" i="163"/>
  <c r="CG54" i="163"/>
  <c r="CG53" i="163"/>
  <c r="CG52" i="163"/>
  <c r="CG50" i="163"/>
  <c r="CG47" i="163"/>
  <c r="CG46" i="163"/>
  <c r="CG45" i="163"/>
  <c r="CG42" i="163"/>
  <c r="CG41" i="163"/>
  <c r="CG40" i="163"/>
  <c r="CG39" i="163"/>
  <c r="CG38" i="163"/>
  <c r="CG37" i="163"/>
  <c r="CG36" i="163"/>
  <c r="CG35" i="163"/>
  <c r="CG34" i="163"/>
  <c r="CG33" i="163"/>
  <c r="CG32" i="163"/>
  <c r="CG31" i="163"/>
  <c r="CG30" i="163"/>
  <c r="CG29" i="163"/>
  <c r="CG28" i="163"/>
  <c r="CG27" i="163"/>
  <c r="CG26" i="163"/>
  <c r="CG25" i="163"/>
  <c r="CG24" i="163"/>
  <c r="CG23" i="163"/>
  <c r="CG22" i="163"/>
  <c r="CG21" i="163"/>
  <c r="CG20" i="163"/>
  <c r="CG19" i="163"/>
  <c r="CG18" i="163"/>
  <c r="CG17" i="163"/>
  <c r="CG16" i="163"/>
  <c r="CG15" i="163"/>
  <c r="CG14" i="163"/>
  <c r="CG13" i="163"/>
  <c r="CG12" i="163"/>
  <c r="CG11" i="163"/>
  <c r="CG10" i="163"/>
  <c r="CG9" i="163"/>
  <c r="CG8" i="163"/>
  <c r="CG7" i="163"/>
  <c r="CG6" i="163"/>
  <c r="CG5" i="163"/>
  <c r="CG4" i="163"/>
  <c r="V166" i="162"/>
  <c r="U166" i="162"/>
  <c r="T166" i="162"/>
  <c r="S166" i="162"/>
  <c r="R166" i="162"/>
  <c r="Q166" i="162"/>
  <c r="P166" i="162"/>
  <c r="O166" i="162"/>
  <c r="N166" i="162"/>
  <c r="M166" i="162"/>
  <c r="L166" i="162"/>
  <c r="K166" i="162"/>
  <c r="X166" i="162" s="1"/>
  <c r="J166" i="162"/>
  <c r="I166" i="162"/>
  <c r="H166" i="162"/>
  <c r="G166" i="162"/>
  <c r="F166" i="162"/>
  <c r="E166" i="162"/>
  <c r="D166" i="162"/>
  <c r="C166" i="162"/>
  <c r="V83" i="162"/>
  <c r="U83" i="162"/>
  <c r="T83" i="162"/>
  <c r="S83" i="162"/>
  <c r="R83" i="162"/>
  <c r="Q83" i="162"/>
  <c r="P83" i="162"/>
  <c r="O83" i="162"/>
  <c r="N83" i="162"/>
  <c r="M83" i="162"/>
  <c r="L83" i="162"/>
  <c r="K83" i="162"/>
  <c r="J83" i="162"/>
  <c r="I83" i="162"/>
  <c r="H83" i="162"/>
  <c r="G83" i="162"/>
  <c r="F83" i="162"/>
  <c r="E83" i="162"/>
  <c r="D83" i="162"/>
  <c r="C83" i="162"/>
  <c r="Z35" i="162"/>
  <c r="Z34" i="162"/>
  <c r="Z33" i="162"/>
  <c r="Z32" i="162"/>
  <c r="Z29" i="162"/>
  <c r="Z28" i="162"/>
  <c r="Z27" i="162"/>
  <c r="Z26" i="162"/>
  <c r="Z25" i="162"/>
  <c r="Z24" i="162"/>
  <c r="Z21" i="162"/>
  <c r="AA21" i="162" s="1"/>
  <c r="Z20" i="162"/>
  <c r="AA20" i="162" s="1"/>
  <c r="Z19" i="162"/>
  <c r="AA19" i="162" s="1"/>
  <c r="Z18" i="162"/>
  <c r="AA18" i="162" s="1"/>
  <c r="Z14" i="162"/>
  <c r="AA14" i="162" s="1"/>
  <c r="Z13" i="162"/>
  <c r="AA13" i="162" s="1"/>
  <c r="Z3" i="162"/>
  <c r="Z4" i="162" s="1"/>
  <c r="Z2" i="162"/>
  <c r="CE187" i="163" l="1"/>
  <c r="CG185" i="163"/>
  <c r="X83" i="162"/>
  <c r="Z6" i="162"/>
  <c r="Z11" i="161" l="1"/>
  <c r="Z12" i="161"/>
  <c r="Z13" i="161"/>
  <c r="Z14" i="161"/>
  <c r="Z15" i="161"/>
  <c r="Z16" i="161"/>
  <c r="Z17" i="161"/>
  <c r="Z18" i="161"/>
  <c r="Z19" i="161"/>
  <c r="Z20" i="161"/>
  <c r="Z21" i="161"/>
  <c r="Z10" i="161"/>
  <c r="AA12" i="161"/>
  <c r="Y84" i="161"/>
  <c r="C84" i="161"/>
  <c r="X84" i="161"/>
  <c r="W84" i="161"/>
  <c r="V84" i="161"/>
  <c r="U84" i="161"/>
  <c r="T84" i="161"/>
  <c r="S84" i="161"/>
  <c r="R84" i="161"/>
  <c r="Q84" i="161"/>
  <c r="P84" i="161"/>
  <c r="O84" i="161"/>
  <c r="N84" i="161"/>
  <c r="M84" i="161"/>
  <c r="L84" i="161"/>
  <c r="K84" i="161"/>
  <c r="J84" i="161"/>
  <c r="I84" i="161"/>
  <c r="H84" i="161"/>
  <c r="G84" i="161"/>
  <c r="F84" i="161"/>
  <c r="E84" i="161"/>
  <c r="D84" i="161"/>
  <c r="AA21" i="161"/>
  <c r="AA20" i="161"/>
  <c r="AA19" i="161"/>
  <c r="AA18" i="161"/>
  <c r="AB18" i="161" s="1"/>
  <c r="AA15" i="161"/>
  <c r="AA14" i="161"/>
  <c r="AA13" i="161"/>
  <c r="AB13" i="161" s="1"/>
  <c r="AA11" i="161"/>
  <c r="AA10" i="161"/>
  <c r="AA2" i="161"/>
  <c r="AB21" i="161" l="1"/>
  <c r="AB14" i="161"/>
  <c r="AB15" i="161"/>
  <c r="AB19" i="161"/>
  <c r="AB20" i="161"/>
  <c r="AA3" i="161"/>
  <c r="AA4" i="161" s="1"/>
  <c r="AA6" i="161" s="1"/>
  <c r="AB12" i="161"/>
</calcChain>
</file>

<file path=xl/sharedStrings.xml><?xml version="1.0" encoding="utf-8"?>
<sst xmlns="http://schemas.openxmlformats.org/spreadsheetml/2006/main" count="1117" uniqueCount="203">
  <si>
    <t>VA</t>
  </si>
  <si>
    <t>ind1</t>
  </si>
  <si>
    <t>ind2</t>
  </si>
  <si>
    <t>com1</t>
  </si>
  <si>
    <t>com2</t>
  </si>
  <si>
    <t>com3</t>
  </si>
  <si>
    <t>com4</t>
  </si>
  <si>
    <t>com5</t>
  </si>
  <si>
    <t>com6</t>
  </si>
  <si>
    <t>com7</t>
  </si>
  <si>
    <t>com8</t>
  </si>
  <si>
    <t>com9</t>
  </si>
  <si>
    <t>com10</t>
  </si>
  <si>
    <t>com11</t>
  </si>
  <si>
    <t>com12</t>
  </si>
  <si>
    <t>r1</t>
  </si>
  <si>
    <t>r2</t>
  </si>
  <si>
    <t>ind3</t>
  </si>
  <si>
    <t>ind4</t>
  </si>
  <si>
    <t>ind5</t>
  </si>
  <si>
    <t>ind6</t>
  </si>
  <si>
    <t>ind7</t>
  </si>
  <si>
    <t>ind8</t>
  </si>
  <si>
    <t>ind9</t>
  </si>
  <si>
    <t>ind10</t>
  </si>
  <si>
    <t>ind11</t>
  </si>
  <si>
    <t>ind12</t>
  </si>
  <si>
    <t>SUM</t>
  </si>
  <si>
    <t>use - R1</t>
  </si>
  <si>
    <t>use - R2</t>
  </si>
  <si>
    <t>use - R3</t>
  </si>
  <si>
    <t>r3</t>
  </si>
  <si>
    <t>FD1</t>
  </si>
  <si>
    <t>FD2</t>
  </si>
  <si>
    <t>W.c</t>
  </si>
  <si>
    <t>W.r</t>
  </si>
  <si>
    <t>v1</t>
  </si>
  <si>
    <t>dif</t>
  </si>
  <si>
    <t>com6-8 (man)</t>
  </si>
  <si>
    <t>RESULTS</t>
  </si>
  <si>
    <t>max V</t>
  </si>
  <si>
    <t>min U</t>
  </si>
  <si>
    <t>PCE</t>
  </si>
  <si>
    <t>r1-ind9</t>
  </si>
  <si>
    <t>r1-ind10</t>
  </si>
  <si>
    <t>r1-ind11</t>
  </si>
  <si>
    <t>r1-ind12</t>
  </si>
  <si>
    <t>r2-ind9</t>
  </si>
  <si>
    <t>r2-ind10</t>
  </si>
  <si>
    <t>r2-ind11</t>
  </si>
  <si>
    <t>r2-ind12</t>
  </si>
  <si>
    <t>r3-ind9</t>
  </si>
  <si>
    <t>r3-ind10</t>
  </si>
  <si>
    <t>r3-ind11</t>
  </si>
  <si>
    <t>r3-ind12</t>
  </si>
  <si>
    <t>ind1-Ph</t>
  </si>
  <si>
    <t>ind2-Fi</t>
  </si>
  <si>
    <t>IM-r1</t>
  </si>
  <si>
    <t>IM-r2</t>
  </si>
  <si>
    <t>IM-r3</t>
  </si>
  <si>
    <t>BALANCE</t>
  </si>
  <si>
    <t>r1-ind4</t>
  </si>
  <si>
    <t>r1-ind5</t>
  </si>
  <si>
    <t>r2-ind4</t>
  </si>
  <si>
    <t>r2-ind5</t>
  </si>
  <si>
    <t>r3-ind4</t>
  </si>
  <si>
    <t>r3-ind5</t>
  </si>
  <si>
    <t>FDo</t>
  </si>
  <si>
    <t>V r1</t>
  </si>
  <si>
    <t>V r2</t>
  </si>
  <si>
    <t>V r3</t>
  </si>
  <si>
    <t>Vr2</t>
  </si>
  <si>
    <t>IND4</t>
  </si>
  <si>
    <t>IND [Fish+Agr]</t>
  </si>
  <si>
    <t>IND5</t>
  </si>
  <si>
    <t>IND [man]</t>
  </si>
  <si>
    <t>IND9</t>
  </si>
  <si>
    <t>IND10</t>
  </si>
  <si>
    <t>IND11</t>
  </si>
  <si>
    <t>IND12</t>
  </si>
  <si>
    <t>u1</t>
  </si>
  <si>
    <t>EXP / available</t>
  </si>
  <si>
    <t>FDd+EXP-M</t>
  </si>
  <si>
    <t>E0</t>
  </si>
  <si>
    <t>min FD</t>
  </si>
  <si>
    <t>r1 LAB</t>
  </si>
  <si>
    <t>r2 LAB</t>
  </si>
  <si>
    <t>r3 LAB</t>
  </si>
  <si>
    <t>r1 VAo</t>
  </si>
  <si>
    <t>r2 VAo</t>
  </si>
  <si>
    <t>r3 VAo</t>
  </si>
  <si>
    <t>LAB r1-FISH+AGR</t>
  </si>
  <si>
    <t>LAB r2-FISH+AGR</t>
  </si>
  <si>
    <t>LAB r3-FISH+AGR</t>
  </si>
  <si>
    <t>CAP r1-FISH+AGR</t>
  </si>
  <si>
    <t>CAP r2-FISH+AGR</t>
  </si>
  <si>
    <t>CAP r3-FISH+AGR</t>
  </si>
  <si>
    <t>r1-MANU (6-8)</t>
  </si>
  <si>
    <t>r2-MANU (6-8)</t>
  </si>
  <si>
    <t>r3-MANU (6-8)</t>
  </si>
  <si>
    <t>ind6-m</t>
  </si>
  <si>
    <t>ind7-m</t>
  </si>
  <si>
    <t>ind8-m</t>
  </si>
  <si>
    <t>M0</t>
  </si>
  <si>
    <t>x</t>
  </si>
  <si>
    <t>com6-8</t>
  </si>
  <si>
    <t>com 6-8</t>
  </si>
  <si>
    <t>By: Barbara Hutnicak, International Pacific Halibut Commission</t>
  </si>
  <si>
    <t>Aligning trade vectors</t>
  </si>
  <si>
    <t>To align the model with BEA SUTs, the following modifications were applied to trade vectors:</t>
  </si>
  <si>
    <r>
      <t>1.</t>
    </r>
    <r>
      <rPr>
        <sz val="7"/>
        <color rgb="FF000000"/>
        <rFont val="Times New Roman"/>
        <family val="1"/>
      </rPr>
      <t xml:space="preserve">       </t>
    </r>
    <r>
      <rPr>
        <sz val="11"/>
        <color rgb="FF000000"/>
        <rFont val="Calibri"/>
        <family val="2"/>
        <scheme val="minor"/>
      </rPr>
      <t>As BEA tables suggest no import of construction commodity (c4) at the national level, the positive import of this commodity by US in SB-MR-SAM is reduced to 0. To preserve model balance, the export of this commodity by US is reduced by the same amount.</t>
    </r>
  </si>
  <si>
    <r>
      <t>2.</t>
    </r>
    <r>
      <rPr>
        <sz val="7"/>
        <color rgb="FF000000"/>
        <rFont val="Times New Roman"/>
        <family val="1"/>
      </rPr>
      <t xml:space="preserve">       </t>
    </r>
    <r>
      <rPr>
        <sz val="11"/>
        <color rgb="FF000000"/>
        <rFont val="Calibri"/>
        <family val="2"/>
        <scheme val="minor"/>
      </rPr>
      <t>As BEA tables suggest no import of wholesale commodity (c10) at the national level, the positive import of this commodity by US in SB-MR-SAM is reduced to 0. To preserve model balance, the export of this commodity by US is reduced by the same amount.</t>
    </r>
  </si>
  <si>
    <r>
      <t>3.</t>
    </r>
    <r>
      <rPr>
        <sz val="7"/>
        <color rgb="FF000000"/>
        <rFont val="Times New Roman"/>
        <family val="1"/>
      </rPr>
      <t xml:space="preserve">       </t>
    </r>
    <r>
      <rPr>
        <sz val="11"/>
        <color rgb="FF000000"/>
        <rFont val="Calibri"/>
        <family val="2"/>
        <scheme val="minor"/>
      </rPr>
      <t>As BEA tables suggest no import or export of retail commodity (c11) at the national level, positive import and export of this commodity by US in SB-MR-SAM is reduced to 0. Introduced by this adjustment imbalance is corrected by adjusting the capital account. This modification preserves the production structure of the original model.</t>
    </r>
  </si>
  <si>
    <r>
      <t>4.</t>
    </r>
    <r>
      <rPr>
        <sz val="7"/>
        <color rgb="FF000000"/>
        <rFont val="Times New Roman"/>
        <family val="1"/>
      </rPr>
      <t xml:space="preserve">       </t>
    </r>
    <r>
      <rPr>
        <sz val="11"/>
        <color rgb="FF000000"/>
        <rFont val="Calibri"/>
        <family val="2"/>
        <scheme val="minor"/>
      </rPr>
      <t>The export of transport commodity (c9) by US outweighs the domestic production of this commodity. Although this does not imply model imbalance, this is inconsistent with the model specification that assumes ≥ 0 domestic use of domestic production (i.e., model adjusted for re-exports such as BEA SUTs). Thus, the export and import are adjusted (reduced) by averaged between import and export discrepancy with values from BEA SUTs.</t>
    </r>
  </si>
  <si>
    <t>FD1 (PCE)</t>
  </si>
  <si>
    <t>VA_L r1 ind 1-3</t>
  </si>
  <si>
    <t>VA_L r1 ind 4</t>
  </si>
  <si>
    <t>VA_L r1 ind 5</t>
  </si>
  <si>
    <t>VA_L r1 ind 6-8</t>
  </si>
  <si>
    <t>VA_L r1 ind 9</t>
  </si>
  <si>
    <t>VA_L r1 ind 10</t>
  </si>
  <si>
    <t>VA_L r1 ind 11</t>
  </si>
  <si>
    <t>VA_L r1 ind 12</t>
  </si>
  <si>
    <t>VA_L r2 ind 1-3</t>
  </si>
  <si>
    <t>VA_L r2 ind 4</t>
  </si>
  <si>
    <t>VA_L r2 ind 5</t>
  </si>
  <si>
    <t>VA_L r2 ind 6-8</t>
  </si>
  <si>
    <t>VA_L r2 ind 9</t>
  </si>
  <si>
    <t>VA_L r2 ind 10</t>
  </si>
  <si>
    <t>VA_L r2 ind 11</t>
  </si>
  <si>
    <t>VA_L r2 ind 12</t>
  </si>
  <si>
    <t>VA_L r3 ind 1-3</t>
  </si>
  <si>
    <t>VA_L r3 ind 4</t>
  </si>
  <si>
    <t>VA_L r3 ind 5</t>
  </si>
  <si>
    <t>VA_L r3 ind 6-8</t>
  </si>
  <si>
    <t>VA_L r3 ind 9</t>
  </si>
  <si>
    <t>VA_L r3 ind 10</t>
  </si>
  <si>
    <t>VA_L r3 ind 11</t>
  </si>
  <si>
    <t>VA_L r3 ind 12</t>
  </si>
  <si>
    <t>VA_P r1 ind 1-3</t>
  </si>
  <si>
    <t>VA_P r1 ind 4</t>
  </si>
  <si>
    <t>VA_P r1 ind 5</t>
  </si>
  <si>
    <t>VA_P r1 ind 6-8</t>
  </si>
  <si>
    <t>VA_P r1 ind 9</t>
  </si>
  <si>
    <t>VA_P r1 ind 10</t>
  </si>
  <si>
    <t>VA_P r1 ind 11</t>
  </si>
  <si>
    <t>VA_P r1 ind 12</t>
  </si>
  <si>
    <t>VA_P r2 ind 1-3</t>
  </si>
  <si>
    <t>VA_P r2 ind 4</t>
  </si>
  <si>
    <t>VA_P r2 ind 5</t>
  </si>
  <si>
    <t>VA_P r2 ind 6-8</t>
  </si>
  <si>
    <t>VA_P r2 ind 9</t>
  </si>
  <si>
    <t>VA_P r2 ind 10</t>
  </si>
  <si>
    <t>VA_P r2 ind 11</t>
  </si>
  <si>
    <t>VA_P r2 ind 12</t>
  </si>
  <si>
    <t>VA_P r3 ind 1-3</t>
  </si>
  <si>
    <t>VA_P r3 ind 4</t>
  </si>
  <si>
    <t>VA_P r3 ind 5</t>
  </si>
  <si>
    <t>VA_P r3 ind 6-8</t>
  </si>
  <si>
    <t>VA_P r3 ind 9</t>
  </si>
  <si>
    <t>VA_P r3 ind 10</t>
  </si>
  <si>
    <t>VA_P r3 ind 11</t>
  </si>
  <si>
    <t>VA_P r3 ind 12</t>
  </si>
  <si>
    <t>VA_O r1 ind 1-3</t>
  </si>
  <si>
    <t>VA_O r1 ind 4</t>
  </si>
  <si>
    <t>VA_O r1 ind 5</t>
  </si>
  <si>
    <t>VA_O r1 ind 6-8</t>
  </si>
  <si>
    <t>VA_O r1 ind 9</t>
  </si>
  <si>
    <t>VA_O r1 ind 10</t>
  </si>
  <si>
    <t>VA_O r1 ind 11</t>
  </si>
  <si>
    <t>VA_O r1 ind 12</t>
  </si>
  <si>
    <t>VA_O r2 ind 1-3</t>
  </si>
  <si>
    <t>VA_O r2 ind 4</t>
  </si>
  <si>
    <t>VA_O r2 ind 5</t>
  </si>
  <si>
    <t>VA_O r2 ind 6-8</t>
  </si>
  <si>
    <t>VA_O r2 ind 9</t>
  </si>
  <si>
    <t>VA_O r2 ind 10</t>
  </si>
  <si>
    <t>VA_O r2 ind 11</t>
  </si>
  <si>
    <t>VA_O r2 ind 12</t>
  </si>
  <si>
    <t>VA_O r3 ind 1-3</t>
  </si>
  <si>
    <t>VA_O r3 ind 4</t>
  </si>
  <si>
    <t>VA_O r3 ind 5</t>
  </si>
  <si>
    <t>VA_O r3 ind 6-8</t>
  </si>
  <si>
    <t>VA_O r3 ind 9</t>
  </si>
  <si>
    <t>VA_O r3 ind 10</t>
  </si>
  <si>
    <t>VA_O r3 ind 11</t>
  </si>
  <si>
    <t>VA_O r3 ind 12</t>
  </si>
  <si>
    <t>ind 1-3</t>
  </si>
  <si>
    <t>ind 4</t>
  </si>
  <si>
    <t>ind 5</t>
  </si>
  <si>
    <t>ind 6-8</t>
  </si>
  <si>
    <t>ind 9</t>
  </si>
  <si>
    <t>ind 10</t>
  </si>
  <si>
    <t>ind 11</t>
  </si>
  <si>
    <t>ind 12</t>
  </si>
  <si>
    <t>To align all model components, the following BEA trade vector adjustments are applied:</t>
  </si>
  <si>
    <r>
      <t>1.</t>
    </r>
    <r>
      <rPr>
        <sz val="7"/>
        <color theme="1"/>
        <rFont val="Times New Roman"/>
        <family val="1"/>
      </rPr>
      <t xml:space="preserve">       </t>
    </r>
    <r>
      <rPr>
        <sz val="11"/>
        <color theme="1"/>
        <rFont val="Calibri"/>
        <family val="2"/>
        <scheme val="minor"/>
      </rPr>
      <t xml:space="preserve">Export and import of ANR commodity (c3) are reduced by export and import of unprocessed fish and shellfish (NAICS 1125: </t>
    </r>
    <r>
      <rPr>
        <i/>
        <sz val="11"/>
        <color theme="1"/>
        <rFont val="Calibri"/>
        <family val="2"/>
        <scheme val="minor"/>
      </rPr>
      <t>Farmed Fish And Related Products</t>
    </r>
    <r>
      <rPr>
        <sz val="11"/>
        <color theme="1"/>
        <rFont val="Calibri"/>
        <family val="2"/>
        <scheme val="minor"/>
      </rPr>
      <t xml:space="preserve"> and NAICS 1141: </t>
    </r>
    <r>
      <rPr>
        <i/>
        <sz val="11"/>
        <color theme="1"/>
        <rFont val="Calibri"/>
        <family val="2"/>
        <scheme val="minor"/>
      </rPr>
      <t>Fish, Fresh/chilled/frozen &amp; Other Marine Products</t>
    </r>
    <r>
      <rPr>
        <sz val="11"/>
        <color theme="1"/>
        <rFont val="Calibri"/>
        <family val="2"/>
        <scheme val="minor"/>
      </rPr>
      <t xml:space="preserve">) reported in the </t>
    </r>
    <r>
      <rPr>
        <i/>
        <sz val="11"/>
        <color theme="1"/>
        <rFont val="Calibri"/>
        <family val="2"/>
        <scheme val="minor"/>
      </rPr>
      <t>US Trade</t>
    </r>
    <r>
      <rPr>
        <sz val="11"/>
        <color theme="1"/>
        <rFont val="Calibri"/>
        <family val="2"/>
        <scheme val="minor"/>
      </rPr>
      <t xml:space="preserve"> database (US Census, 2021). This adjustment aligns data used for updating with the original tables that assume all fisheries products are passing through the seafood processing industry before reaching any other industry or final demand.</t>
    </r>
  </si>
  <si>
    <r>
      <t>2.</t>
    </r>
    <r>
      <rPr>
        <sz val="7"/>
        <color theme="1"/>
        <rFont val="Times New Roman"/>
        <family val="1"/>
      </rPr>
      <t xml:space="preserve">       </t>
    </r>
    <r>
      <rPr>
        <sz val="11"/>
        <color theme="1"/>
        <rFont val="Calibri"/>
        <family val="2"/>
        <scheme val="minor"/>
      </rPr>
      <t xml:space="preserve">Seafood trade statistics are derived from </t>
    </r>
    <r>
      <rPr>
        <i/>
        <sz val="11"/>
        <color theme="1"/>
        <rFont val="Calibri"/>
        <family val="2"/>
        <scheme val="minor"/>
      </rPr>
      <t>US Trade</t>
    </r>
    <r>
      <rPr>
        <sz val="11"/>
        <color theme="1"/>
        <rFont val="Calibri"/>
        <family val="2"/>
        <scheme val="minor"/>
      </rPr>
      <t xml:space="preserve"> as a sum of NAICS 1125, NAICS 1141 and NAICS 3117 (</t>
    </r>
    <r>
      <rPr>
        <i/>
        <sz val="11"/>
        <color theme="1"/>
        <rFont val="Calibri"/>
        <family val="2"/>
        <scheme val="minor"/>
      </rPr>
      <t>Seafood Prods, Prepared, Canned &amp; Packaged</t>
    </r>
    <r>
      <rPr>
        <sz val="11"/>
        <color theme="1"/>
        <rFont val="Calibri"/>
        <family val="2"/>
        <scheme val="minor"/>
      </rPr>
      <t>). The value reported under NAIC 3117 is also deducted from the food production trade recorded in BEA tables to account for seafood disaggregation for general food commodity that previously included processed seafood.</t>
    </r>
  </si>
  <si>
    <r>
      <t>3.</t>
    </r>
    <r>
      <rPr>
        <sz val="7"/>
        <color theme="1"/>
        <rFont val="Times New Roman"/>
        <family val="1"/>
      </rPr>
      <t xml:space="preserve">       </t>
    </r>
    <r>
      <rPr>
        <sz val="11"/>
        <color theme="1"/>
        <rFont val="Calibri"/>
        <family val="2"/>
        <scheme val="minor"/>
      </rPr>
      <t xml:space="preserve">As the SB-MR-SAM model allocates beverages and tobacco production to other manufactured goods category (c8) and BEA reports values for aggregate 311FT: </t>
    </r>
    <r>
      <rPr>
        <i/>
        <sz val="11"/>
        <color theme="1"/>
        <rFont val="Calibri"/>
        <family val="2"/>
        <scheme val="minor"/>
      </rPr>
      <t>Food and beverage and tobacco products</t>
    </r>
    <r>
      <rPr>
        <sz val="11"/>
        <color theme="1"/>
        <rFont val="Calibri"/>
        <family val="2"/>
        <scheme val="minor"/>
      </rPr>
      <t xml:space="preserve">, reallocation of beverage and tobacco production is applied based on US trade statistics for NAICS 3121: </t>
    </r>
    <r>
      <rPr>
        <i/>
        <sz val="11"/>
        <color theme="1"/>
        <rFont val="Calibri"/>
        <family val="2"/>
        <scheme val="minor"/>
      </rPr>
      <t>Beverages</t>
    </r>
    <r>
      <rPr>
        <sz val="11"/>
        <color theme="1"/>
        <rFont val="Calibri"/>
        <family val="2"/>
        <scheme val="minor"/>
      </rPr>
      <t xml:space="preserve"> and NAICS 3122: </t>
    </r>
    <r>
      <rPr>
        <i/>
        <sz val="11"/>
        <color theme="1"/>
        <rFont val="Calibri"/>
        <family val="2"/>
        <scheme val="minor"/>
      </rPr>
      <t>Tobacco Products</t>
    </r>
    <r>
      <rPr>
        <sz val="11"/>
        <color theme="1"/>
        <rFont val="Calibri"/>
        <family val="2"/>
        <scheme val="minor"/>
      </rPr>
      <t>.</t>
    </r>
  </si>
  <si>
    <r>
      <rPr>
        <i/>
        <sz val="11"/>
        <color theme="1"/>
        <rFont val="Calibri"/>
        <family val="2"/>
        <scheme val="minor"/>
      </rPr>
      <t>Note:</t>
    </r>
    <r>
      <rPr>
        <sz val="11"/>
        <color theme="1"/>
        <rFont val="Calibri"/>
        <family val="2"/>
        <scheme val="minor"/>
      </rPr>
      <t xml:space="preserve"> NAICS stands for North American Industrial Classification System. NAICS is the standard used by Federal statistical agencies in classifying business establishments for the purpose of collecting, analyzing, and publishing statistical data related to the US business economy.</t>
    </r>
  </si>
  <si>
    <t>Efficient updating of regional supply and use tables with the national-level statistics</t>
  </si>
  <si>
    <t>Additional material</t>
  </si>
  <si>
    <t>Additional material S1</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</si>
</sst>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5"/>
      <name val="Calibri"/>
      <family val="2"/>
      <scheme val="minor"/>
    </font>
    <font>
      <sz val="11"/>
      <color theme="8"/>
      <name val="Calibri"/>
      <family val="2"/>
      <scheme val="minor"/>
    </font>
    <font>
      <sz val="11"/>
      <color rgb="FF00B050"/>
      <name val="Calibri"/>
      <family val="2"/>
      <scheme val="minor"/>
    </font>
    <font>
      <sz val="11"/>
      <color theme="4"/>
      <name val="Calibri"/>
      <family val="2"/>
      <scheme val="minor"/>
    </font>
    <font>
      <sz val="11"/>
      <name val="Calibri"/>
      <family val="2"/>
      <scheme val="minor"/>
    </font>
    <font>
      <sz val="11"/>
      <color theme="0" tint="-0.249977111117893"/>
      <name val="Calibri"/>
      <family val="2"/>
      <scheme val="minor"/>
    </font>
    <font>
      <sz val="11"/>
      <color theme="0" tint="-0.14999847407452621"/>
      <name val="Calibri"/>
      <family val="2"/>
      <scheme val="minor"/>
    </font>
    <font>
      <b/>
      <sz val="6"/>
      <color rgb="FF000000"/>
      <name val="Segoe UI"/>
      <family val="2"/>
    </font>
    <font>
      <sz val="6"/>
      <color theme="1"/>
      <name val="Segoe UI"/>
      <family val="2"/>
    </font>
    <font>
      <sz val="6"/>
      <color rgb="FF333333"/>
      <name val="Segoe UI"/>
      <family val="2"/>
    </font>
    <font>
      <sz val="6"/>
      <color theme="1"/>
      <name val="Calibri"/>
      <family val="2"/>
      <scheme val="minor"/>
    </font>
    <font>
      <sz val="6"/>
      <color theme="0" tint="-0.249977111117893"/>
      <name val="Segoe UI"/>
      <family val="2"/>
    </font>
    <font>
      <b/>
      <sz val="6"/>
      <color theme="1"/>
      <name val="Calibri"/>
      <family val="2"/>
      <scheme val="minor"/>
    </font>
    <font>
      <sz val="6"/>
      <color rgb="FF000000"/>
      <name val="Segoe UI"/>
      <family val="2"/>
    </font>
    <font>
      <sz val="11"/>
      <color rgb="FFFF3399"/>
      <name val="Calibri"/>
      <family val="2"/>
      <scheme val="minor"/>
    </font>
    <font>
      <sz val="11"/>
      <color theme="4" tint="0.39997558519241921"/>
      <name val="Calibri"/>
      <family val="2"/>
      <scheme val="minor"/>
    </font>
    <font>
      <sz val="6"/>
      <color theme="0" tint="-0.249977111117893"/>
      <name val="Calibri"/>
      <family val="2"/>
      <scheme val="minor"/>
    </font>
    <font>
      <b/>
      <sz val="11"/>
      <color rgb="FFFF0000"/>
      <name val="Calibri"/>
      <family val="2"/>
      <scheme val="minor"/>
    </font>
    <font>
      <sz val="11"/>
      <color rgb="FFFF33CC"/>
      <name val="Calibri"/>
      <family val="2"/>
      <scheme val="minor"/>
    </font>
    <font>
      <b/>
      <sz val="11"/>
      <color rgb="FFFF33CC"/>
      <name val="Calibri"/>
      <family val="2"/>
      <scheme val="minor"/>
    </font>
    <font>
      <sz val="6"/>
      <color theme="4"/>
      <name val="Calibri"/>
      <family val="2"/>
      <scheme val="minor"/>
    </font>
    <font>
      <sz val="11"/>
      <color theme="1" tint="0.34998626667073579"/>
      <name val="Calibri"/>
      <family val="2"/>
      <scheme val="minor"/>
    </font>
    <font>
      <sz val="6"/>
      <color rgb="FF00B050"/>
      <name val="Calibri"/>
      <family val="2"/>
      <scheme val="minor"/>
    </font>
    <font>
      <sz val="11"/>
      <color rgb="FF000000"/>
      <name val="Calibri"/>
      <family val="2"/>
      <scheme val="minor"/>
    </font>
    <font>
      <sz val="7"/>
      <color rgb="FF000000"/>
      <name val="Times New Roman"/>
      <family val="1"/>
    </font>
    <font>
      <sz val="9"/>
      <color theme="1"/>
      <name val="Calibri"/>
      <family val="2"/>
      <scheme val="minor"/>
    </font>
    <font>
      <b/>
      <sz val="9"/>
      <color rgb="FF000000"/>
      <name val="Calibri"/>
      <family val="2"/>
      <scheme val="minor"/>
    </font>
    <font>
      <sz val="9"/>
      <color rgb="FF000000"/>
      <name val="Calibri"/>
      <family val="2"/>
      <scheme val="minor"/>
    </font>
    <font>
      <sz val="9"/>
      <color theme="0" tint="-0.249977111117893"/>
      <name val="Calibri"/>
      <family val="2"/>
      <scheme val="minor"/>
    </font>
    <font>
      <sz val="7"/>
      <color theme="1"/>
      <name val="Times New Roman"/>
      <family val="1"/>
    </font>
    <font>
      <i/>
      <sz val="11"/>
      <color theme="1"/>
      <name val="Calibri"/>
      <family val="2"/>
      <scheme val="minor"/>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4F8F9"/>
        <bgColor indexed="64"/>
      </patternFill>
    </fill>
    <fill>
      <patternFill patternType="solid">
        <fgColor rgb="FFFFCCFF"/>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rgb="FF99FFCC"/>
        <bgColor indexed="64"/>
      </patternFill>
    </fill>
    <fill>
      <patternFill patternType="solid">
        <fgColor rgb="FF00FF00"/>
        <bgColor indexed="64"/>
      </patternFill>
    </fill>
    <fill>
      <patternFill patternType="solid">
        <fgColor rgb="FFCCFFC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bgColor indexed="64"/>
      </patternFill>
    </fill>
    <fill>
      <patternFill patternType="solid">
        <fgColor theme="9" tint="0.79998168889431442"/>
        <bgColor indexed="64"/>
      </patternFill>
    </fill>
    <fill>
      <patternFill patternType="solid">
        <fgColor rgb="FF99CCFF"/>
        <bgColor indexed="64"/>
      </patternFill>
    </fill>
    <fill>
      <patternFill patternType="solid">
        <fgColor rgb="FFFFCCCC"/>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right style="medium">
        <color rgb="FFD6DADC"/>
      </right>
      <top/>
      <bottom style="medium">
        <color rgb="FFD6DADC"/>
      </bottom>
      <diagonal/>
    </border>
    <border>
      <left/>
      <right style="medium">
        <color rgb="FFD6DADC"/>
      </right>
      <top/>
      <bottom/>
      <diagonal/>
    </border>
    <border>
      <left/>
      <right/>
      <top/>
      <bottom style="medium">
        <color rgb="FFD6DADC"/>
      </bottom>
      <diagonal/>
    </border>
    <border>
      <left style="medium">
        <color indexed="64"/>
      </left>
      <right style="medium">
        <color rgb="FFD6DADC"/>
      </right>
      <top style="medium">
        <color indexed="64"/>
      </top>
      <bottom style="medium">
        <color rgb="FFD6DADC"/>
      </bottom>
      <diagonal/>
    </border>
    <border>
      <left/>
      <right style="medium">
        <color rgb="FFD6DADC"/>
      </right>
      <top style="medium">
        <color indexed="64"/>
      </top>
      <bottom style="medium">
        <color rgb="FFD6DADC"/>
      </bottom>
      <diagonal/>
    </border>
    <border>
      <left/>
      <right style="medium">
        <color indexed="64"/>
      </right>
      <top style="medium">
        <color indexed="64"/>
      </top>
      <bottom style="medium">
        <color rgb="FFD6DADC"/>
      </bottom>
      <diagonal/>
    </border>
    <border>
      <left style="medium">
        <color indexed="64"/>
      </left>
      <right style="medium">
        <color rgb="FFD6DADC"/>
      </right>
      <top/>
      <bottom style="medium">
        <color rgb="FFD6DADC"/>
      </bottom>
      <diagonal/>
    </border>
    <border>
      <left/>
      <right style="medium">
        <color indexed="64"/>
      </right>
      <top/>
      <bottom style="medium">
        <color rgb="FFD6DADC"/>
      </bottom>
      <diagonal/>
    </border>
    <border>
      <left style="medium">
        <color indexed="64"/>
      </left>
      <right style="medium">
        <color rgb="FFD6DADC"/>
      </right>
      <top/>
      <bottom style="medium">
        <color indexed="64"/>
      </bottom>
      <diagonal/>
    </border>
    <border>
      <left/>
      <right style="medium">
        <color rgb="FFD6DADC"/>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rgb="FFD6DADC"/>
      </right>
      <top style="medium">
        <color indexed="64"/>
      </top>
      <bottom style="medium">
        <color indexed="64"/>
      </bottom>
      <diagonal/>
    </border>
    <border>
      <left/>
      <right style="medium">
        <color rgb="FFD6DADC"/>
      </right>
      <top style="medium">
        <color indexed="64"/>
      </top>
      <bottom style="medium">
        <color indexed="64"/>
      </bottom>
      <diagonal/>
    </border>
    <border>
      <left style="medium">
        <color indexed="64"/>
      </left>
      <right style="medium">
        <color rgb="FFD6DADC"/>
      </right>
      <top/>
      <bottom/>
      <diagonal/>
    </border>
    <border>
      <left style="medium">
        <color indexed="64"/>
      </left>
      <right style="medium">
        <color indexed="64"/>
      </right>
      <top style="medium">
        <color indexed="64"/>
      </top>
      <bottom style="medium">
        <color rgb="FFD6DADC"/>
      </bottom>
      <diagonal/>
    </border>
    <border>
      <left style="medium">
        <color indexed="64"/>
      </left>
      <right style="medium">
        <color indexed="64"/>
      </right>
      <top/>
      <bottom style="medium">
        <color rgb="FFD6DADC"/>
      </bottom>
      <diagonal/>
    </border>
    <border>
      <left style="medium">
        <color indexed="64"/>
      </left>
      <right style="medium">
        <color rgb="FFD6DADC"/>
      </right>
      <top style="medium">
        <color indexed="64"/>
      </top>
      <bottom/>
      <diagonal/>
    </border>
    <border>
      <left/>
      <right style="medium">
        <color rgb="FFD6DADC"/>
      </right>
      <top style="medium">
        <color indexed="64"/>
      </top>
      <bottom/>
      <diagonal/>
    </border>
    <border>
      <left style="medium">
        <color theme="8"/>
      </left>
      <right style="medium">
        <color theme="8"/>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7">
    <xf numFmtId="0" fontId="0" fillId="0" borderId="0" xfId="0"/>
    <xf numFmtId="0" fontId="0" fillId="0" borderId="11" xfId="0" applyBorder="1"/>
    <xf numFmtId="0" fontId="0" fillId="0" borderId="12" xfId="0" applyBorder="1"/>
    <xf numFmtId="0" fontId="0" fillId="0" borderId="10"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19" fillId="0" borderId="17" xfId="0" applyFont="1" applyBorder="1"/>
    <xf numFmtId="0" fontId="21" fillId="0" borderId="17" xfId="0" applyFont="1" applyBorder="1"/>
    <xf numFmtId="0" fontId="0" fillId="0" borderId="0" xfId="0" applyFill="1" applyBorder="1"/>
    <xf numFmtId="0" fontId="0" fillId="0" borderId="21" xfId="0" applyBorder="1"/>
    <xf numFmtId="0" fontId="0" fillId="0" borderId="22" xfId="0" applyBorder="1"/>
    <xf numFmtId="0" fontId="19" fillId="0" borderId="19" xfId="0" applyFont="1" applyBorder="1"/>
    <xf numFmtId="0" fontId="23" fillId="0" borderId="0" xfId="0" applyFont="1"/>
    <xf numFmtId="0" fontId="26" fillId="0" borderId="20" xfId="0" applyFont="1" applyBorder="1" applyAlignment="1">
      <alignment vertical="center"/>
    </xf>
    <xf numFmtId="0" fontId="28" fillId="0" borderId="0" xfId="0" applyFont="1"/>
    <xf numFmtId="0" fontId="23" fillId="0" borderId="0" xfId="0" applyNumberFormat="1" applyFont="1" applyBorder="1"/>
    <xf numFmtId="0" fontId="0" fillId="0" borderId="13" xfId="0" applyNumberFormat="1" applyBorder="1"/>
    <xf numFmtId="0" fontId="0" fillId="0" borderId="14" xfId="0" applyNumberFormat="1" applyBorder="1"/>
    <xf numFmtId="0" fontId="0" fillId="0" borderId="15" xfId="0" applyNumberFormat="1" applyBorder="1"/>
    <xf numFmtId="0" fontId="0" fillId="0" borderId="16" xfId="0" applyNumberFormat="1" applyBorder="1"/>
    <xf numFmtId="0" fontId="0" fillId="0" borderId="0" xfId="0" applyNumberFormat="1" applyBorder="1"/>
    <xf numFmtId="0" fontId="0" fillId="0" borderId="17" xfId="0" applyNumberFormat="1" applyBorder="1"/>
    <xf numFmtId="0" fontId="0" fillId="0" borderId="18" xfId="0" applyNumberFormat="1" applyBorder="1"/>
    <xf numFmtId="0" fontId="0" fillId="0" borderId="19" xfId="0" applyNumberFormat="1" applyBorder="1"/>
    <xf numFmtId="0" fontId="0" fillId="0" borderId="20" xfId="0" applyNumberFormat="1" applyBorder="1"/>
    <xf numFmtId="0" fontId="23" fillId="0" borderId="14" xfId="0" applyNumberFormat="1" applyFont="1" applyBorder="1"/>
    <xf numFmtId="0" fontId="23" fillId="0" borderId="16" xfId="0" applyNumberFormat="1" applyFont="1" applyBorder="1"/>
    <xf numFmtId="0" fontId="23" fillId="0" borderId="17" xfId="0" applyNumberFormat="1" applyFont="1" applyBorder="1"/>
    <xf numFmtId="0" fontId="23" fillId="0" borderId="18" xfId="0" applyNumberFormat="1" applyFont="1" applyBorder="1"/>
    <xf numFmtId="0" fontId="23" fillId="0" borderId="19" xfId="0" applyNumberFormat="1" applyFont="1" applyBorder="1"/>
    <xf numFmtId="0" fontId="23" fillId="0" borderId="20" xfId="0" applyNumberFormat="1" applyFont="1" applyBorder="1"/>
    <xf numFmtId="0" fontId="0" fillId="0" borderId="33" xfId="0" applyBorder="1"/>
    <xf numFmtId="0" fontId="0" fillId="0" borderId="34" xfId="0" applyBorder="1"/>
    <xf numFmtId="0" fontId="26" fillId="0" borderId="17" xfId="0" applyFont="1" applyBorder="1" applyAlignment="1">
      <alignment vertical="center"/>
    </xf>
    <xf numFmtId="0" fontId="26" fillId="36" borderId="36" xfId="0" applyFont="1" applyFill="1" applyBorder="1" applyAlignment="1">
      <alignment vertical="center"/>
    </xf>
    <xf numFmtId="0" fontId="26" fillId="0" borderId="19" xfId="0" applyFont="1" applyBorder="1" applyAlignment="1">
      <alignment vertical="center"/>
    </xf>
    <xf numFmtId="0" fontId="29" fillId="0" borderId="20" xfId="0" applyFont="1" applyBorder="1" applyAlignment="1">
      <alignment vertical="center"/>
    </xf>
    <xf numFmtId="0" fontId="26" fillId="0" borderId="0" xfId="0" applyFont="1" applyBorder="1" applyAlignment="1">
      <alignment vertical="center"/>
    </xf>
    <xf numFmtId="0" fontId="26" fillId="0" borderId="39" xfId="0" applyFont="1" applyBorder="1" applyAlignment="1">
      <alignment vertical="center"/>
    </xf>
    <xf numFmtId="0" fontId="26" fillId="0" borderId="39" xfId="0" applyFont="1" applyFill="1" applyBorder="1" applyAlignment="1">
      <alignment vertical="center"/>
    </xf>
    <xf numFmtId="0" fontId="26" fillId="35" borderId="10" xfId="0" applyFont="1" applyFill="1" applyBorder="1" applyAlignment="1">
      <alignment vertical="center"/>
    </xf>
    <xf numFmtId="0" fontId="27" fillId="0" borderId="0" xfId="0" applyFont="1" applyBorder="1" applyAlignment="1">
      <alignment horizontal="left" vertical="center" wrapText="1"/>
    </xf>
    <xf numFmtId="0" fontId="25" fillId="33" borderId="38" xfId="0" applyFont="1" applyFill="1" applyBorder="1" applyAlignment="1">
      <alignment horizontal="right" vertical="center"/>
    </xf>
    <xf numFmtId="0" fontId="25" fillId="33" borderId="39" xfId="0" applyFont="1" applyFill="1" applyBorder="1" applyAlignment="1">
      <alignment horizontal="right" vertical="center"/>
    </xf>
    <xf numFmtId="0" fontId="25" fillId="0" borderId="0" xfId="0" applyFont="1" applyBorder="1" applyAlignment="1">
      <alignment horizontal="left" vertical="center" wrapText="1"/>
    </xf>
    <xf numFmtId="0" fontId="29" fillId="0" borderId="17" xfId="0" applyFont="1" applyBorder="1" applyAlignment="1">
      <alignment vertical="center"/>
    </xf>
    <xf numFmtId="3" fontId="26" fillId="0" borderId="26" xfId="0" applyNumberFormat="1" applyFont="1" applyBorder="1" applyAlignment="1">
      <alignment vertical="center"/>
    </xf>
    <xf numFmtId="3" fontId="26" fillId="0" borderId="27" xfId="0" applyNumberFormat="1" applyFont="1" applyBorder="1" applyAlignment="1">
      <alignment vertical="center"/>
    </xf>
    <xf numFmtId="3" fontId="26" fillId="0" borderId="28" xfId="0" applyNumberFormat="1" applyFont="1" applyBorder="1" applyAlignment="1">
      <alignment vertical="center"/>
    </xf>
    <xf numFmtId="3" fontId="26" fillId="0" borderId="29" xfId="0" applyNumberFormat="1" applyFont="1" applyBorder="1" applyAlignment="1">
      <alignment vertical="center"/>
    </xf>
    <xf numFmtId="3" fontId="26" fillId="0" borderId="23" xfId="0" applyNumberFormat="1" applyFont="1" applyBorder="1" applyAlignment="1">
      <alignment vertical="center"/>
    </xf>
    <xf numFmtId="3" fontId="26" fillId="0" borderId="25" xfId="0" applyNumberFormat="1" applyFont="1" applyBorder="1" applyAlignment="1">
      <alignment vertical="center"/>
    </xf>
    <xf numFmtId="3" fontId="26" fillId="0" borderId="30" xfId="0" applyNumberFormat="1" applyFont="1" applyBorder="1" applyAlignment="1">
      <alignment vertical="center"/>
    </xf>
    <xf numFmtId="3" fontId="26" fillId="39" borderId="30" xfId="0" applyNumberFormat="1" applyFont="1" applyFill="1" applyBorder="1" applyAlignment="1">
      <alignment vertical="center"/>
    </xf>
    <xf numFmtId="3" fontId="26" fillId="38" borderId="29" xfId="0" applyNumberFormat="1" applyFont="1" applyFill="1" applyBorder="1" applyAlignment="1">
      <alignment vertical="center"/>
    </xf>
    <xf numFmtId="3" fontId="26" fillId="38" borderId="30" xfId="0" applyNumberFormat="1" applyFont="1" applyFill="1" applyBorder="1" applyAlignment="1">
      <alignment vertical="center"/>
    </xf>
    <xf numFmtId="3" fontId="26" fillId="0" borderId="37" xfId="0" applyNumberFormat="1" applyFont="1" applyBorder="1" applyAlignment="1">
      <alignment vertical="center"/>
    </xf>
    <xf numFmtId="3" fontId="26" fillId="0" borderId="24" xfId="0" applyNumberFormat="1" applyFont="1" applyBorder="1" applyAlignment="1">
      <alignment vertical="center"/>
    </xf>
    <xf numFmtId="3" fontId="26" fillId="0" borderId="0" xfId="0" applyNumberFormat="1" applyFont="1" applyBorder="1" applyAlignment="1">
      <alignment vertical="center"/>
    </xf>
    <xf numFmtId="3" fontId="26" fillId="0" borderId="17" xfId="0" applyNumberFormat="1" applyFont="1" applyBorder="1" applyAlignment="1">
      <alignment vertical="center"/>
    </xf>
    <xf numFmtId="3" fontId="26" fillId="0" borderId="31" xfId="0" applyNumberFormat="1" applyFont="1" applyBorder="1" applyAlignment="1">
      <alignment vertical="center"/>
    </xf>
    <xf numFmtId="3" fontId="26" fillId="0" borderId="32" xfId="0" applyNumberFormat="1" applyFont="1" applyBorder="1" applyAlignment="1">
      <alignment vertical="center"/>
    </xf>
    <xf numFmtId="3" fontId="26" fillId="0" borderId="20" xfId="0" applyNumberFormat="1" applyFont="1" applyBorder="1" applyAlignment="1">
      <alignment vertical="center"/>
    </xf>
    <xf numFmtId="3" fontId="26" fillId="0" borderId="23" xfId="0" applyNumberFormat="1" applyFont="1" applyFill="1" applyBorder="1" applyAlignment="1">
      <alignment vertical="center"/>
    </xf>
    <xf numFmtId="0" fontId="25" fillId="0" borderId="16" xfId="0" applyFont="1" applyBorder="1" applyAlignment="1">
      <alignment horizontal="left" vertical="center" wrapText="1"/>
    </xf>
    <xf numFmtId="0" fontId="26" fillId="0" borderId="16" xfId="0" applyFont="1" applyBorder="1" applyAlignment="1">
      <alignment vertical="center"/>
    </xf>
    <xf numFmtId="0" fontId="26" fillId="0" borderId="16" xfId="0" applyFont="1" applyFill="1" applyBorder="1" applyAlignment="1">
      <alignment vertical="center"/>
    </xf>
    <xf numFmtId="0" fontId="30" fillId="0" borderId="0" xfId="0" applyFont="1"/>
    <xf numFmtId="0" fontId="0" fillId="40" borderId="17" xfId="0" applyNumberFormat="1" applyFill="1" applyBorder="1"/>
    <xf numFmtId="0" fontId="29" fillId="0" borderId="0" xfId="0" applyFont="1" applyBorder="1" applyAlignment="1">
      <alignment vertical="center"/>
    </xf>
    <xf numFmtId="0" fontId="26" fillId="0" borderId="14" xfId="0" applyFont="1" applyBorder="1" applyAlignment="1">
      <alignment vertical="center"/>
    </xf>
    <xf numFmtId="0" fontId="29" fillId="0" borderId="19" xfId="0" applyFont="1" applyBorder="1" applyAlignment="1">
      <alignment vertical="center"/>
    </xf>
    <xf numFmtId="0" fontId="26" fillId="0" borderId="13" xfId="0" applyFont="1" applyBorder="1" applyAlignment="1">
      <alignment vertical="center"/>
    </xf>
    <xf numFmtId="0" fontId="26" fillId="0" borderId="15" xfId="0" applyFont="1" applyBorder="1" applyAlignment="1">
      <alignment vertical="center"/>
    </xf>
    <xf numFmtId="0" fontId="26" fillId="0" borderId="18" xfId="0" applyFont="1" applyBorder="1" applyAlignment="1">
      <alignment vertical="center"/>
    </xf>
    <xf numFmtId="0" fontId="25" fillId="33" borderId="33" xfId="0" applyFont="1" applyFill="1" applyBorder="1" applyAlignment="1">
      <alignment horizontal="right" vertical="center"/>
    </xf>
    <xf numFmtId="3" fontId="26" fillId="0" borderId="19" xfId="0" applyNumberFormat="1" applyFont="1" applyBorder="1" applyAlignment="1">
      <alignment vertical="center"/>
    </xf>
    <xf numFmtId="3" fontId="26" fillId="0" borderId="14" xfId="0" applyNumberFormat="1" applyFont="1" applyBorder="1" applyAlignment="1">
      <alignment vertical="center"/>
    </xf>
    <xf numFmtId="3" fontId="26" fillId="0" borderId="40" xfId="0" applyNumberFormat="1" applyFont="1" applyBorder="1" applyAlignment="1">
      <alignment vertical="center"/>
    </xf>
    <xf numFmtId="3" fontId="26" fillId="0" borderId="41" xfId="0" applyNumberFormat="1" applyFont="1" applyBorder="1" applyAlignment="1">
      <alignment vertical="center"/>
    </xf>
    <xf numFmtId="3" fontId="26" fillId="0" borderId="15" xfId="0" applyNumberFormat="1" applyFont="1" applyBorder="1" applyAlignment="1">
      <alignment vertical="center"/>
    </xf>
    <xf numFmtId="0" fontId="23" fillId="0" borderId="15" xfId="0" applyNumberFormat="1" applyFont="1" applyBorder="1"/>
    <xf numFmtId="0" fontId="26" fillId="0" borderId="33" xfId="0" applyFont="1" applyFill="1" applyBorder="1" applyAlignment="1">
      <alignment vertical="center"/>
    </xf>
    <xf numFmtId="3" fontId="29" fillId="0" borderId="16" xfId="0" applyNumberFormat="1" applyFont="1" applyBorder="1" applyAlignment="1">
      <alignment vertical="center"/>
    </xf>
    <xf numFmtId="3" fontId="29" fillId="0" borderId="0" xfId="0" applyNumberFormat="1" applyFont="1" applyBorder="1" applyAlignment="1">
      <alignment vertical="center"/>
    </xf>
    <xf numFmtId="3" fontId="29" fillId="0" borderId="18" xfId="0" applyNumberFormat="1" applyFont="1" applyBorder="1" applyAlignment="1">
      <alignment vertical="center"/>
    </xf>
    <xf numFmtId="3" fontId="29" fillId="0" borderId="19" xfId="0" applyNumberFormat="1" applyFont="1" applyBorder="1" applyAlignment="1">
      <alignment vertical="center"/>
    </xf>
    <xf numFmtId="0" fontId="23" fillId="0" borderId="13" xfId="0" applyNumberFormat="1" applyFont="1" applyBorder="1"/>
    <xf numFmtId="1" fontId="26" fillId="36" borderId="10" xfId="0" applyNumberFormat="1" applyFont="1" applyFill="1" applyBorder="1" applyAlignment="1">
      <alignment vertical="center"/>
    </xf>
    <xf numFmtId="0" fontId="0" fillId="42" borderId="13" xfId="0" applyFill="1" applyBorder="1"/>
    <xf numFmtId="0" fontId="0" fillId="42" borderId="15" xfId="0" applyFill="1" applyBorder="1"/>
    <xf numFmtId="3" fontId="26" fillId="0" borderId="12" xfId="0" applyNumberFormat="1" applyFont="1" applyFill="1" applyBorder="1" applyAlignment="1">
      <alignment vertical="center"/>
    </xf>
    <xf numFmtId="0" fontId="25" fillId="33" borderId="10" xfId="0" applyFont="1" applyFill="1" applyBorder="1" applyAlignment="1">
      <alignment horizontal="right" vertical="center"/>
    </xf>
    <xf numFmtId="0" fontId="18" fillId="0" borderId="15" xfId="0" applyFont="1" applyBorder="1"/>
    <xf numFmtId="0" fontId="0" fillId="42" borderId="20" xfId="0" applyFill="1" applyBorder="1"/>
    <xf numFmtId="0" fontId="0" fillId="42" borderId="16" xfId="0" applyFill="1" applyBorder="1"/>
    <xf numFmtId="0" fontId="0" fillId="42" borderId="17" xfId="0" applyFill="1" applyBorder="1"/>
    <xf numFmtId="0" fontId="0" fillId="42" borderId="18" xfId="0" applyFill="1" applyBorder="1"/>
    <xf numFmtId="0" fontId="28" fillId="0" borderId="0" xfId="0" applyFont="1" applyBorder="1"/>
    <xf numFmtId="3" fontId="28" fillId="0" borderId="0" xfId="0" applyNumberFormat="1" applyFont="1" applyBorder="1"/>
    <xf numFmtId="0" fontId="28" fillId="0" borderId="21" xfId="0" applyFont="1" applyBorder="1"/>
    <xf numFmtId="0" fontId="28" fillId="0" borderId="12" xfId="0" applyFont="1" applyBorder="1"/>
    <xf numFmtId="0" fontId="25" fillId="33" borderId="34" xfId="0" applyFont="1" applyFill="1" applyBorder="1" applyAlignment="1">
      <alignment horizontal="right" vertical="center"/>
    </xf>
    <xf numFmtId="0" fontId="25" fillId="0" borderId="40" xfId="0" applyFont="1" applyBorder="1" applyAlignment="1">
      <alignment horizontal="left" vertical="center"/>
    </xf>
    <xf numFmtId="0" fontId="25" fillId="0" borderId="40" xfId="0" applyFont="1" applyBorder="1" applyAlignment="1">
      <alignment horizontal="left" vertical="center" wrapText="1"/>
    </xf>
    <xf numFmtId="0" fontId="25" fillId="0" borderId="15" xfId="0" applyFont="1" applyBorder="1" applyAlignment="1">
      <alignment horizontal="left" vertical="center" wrapText="1"/>
    </xf>
    <xf numFmtId="0" fontId="25" fillId="0" borderId="41" xfId="0" applyFont="1" applyBorder="1" applyAlignment="1">
      <alignment horizontal="left" vertical="center"/>
    </xf>
    <xf numFmtId="0" fontId="25" fillId="0" borderId="22" xfId="0" applyFont="1" applyBorder="1" applyAlignment="1">
      <alignment horizontal="left" vertical="center" wrapText="1"/>
    </xf>
    <xf numFmtId="0" fontId="25" fillId="0" borderId="15" xfId="0" applyFont="1" applyBorder="1" applyAlignment="1">
      <alignment horizontal="left" vertical="center"/>
    </xf>
    <xf numFmtId="0" fontId="28" fillId="0" borderId="16" xfId="0" applyFont="1" applyBorder="1"/>
    <xf numFmtId="0" fontId="31" fillId="0" borderId="13" xfId="0" applyFont="1" applyBorder="1" applyAlignment="1">
      <alignment horizontal="left" vertical="center"/>
    </xf>
    <xf numFmtId="0" fontId="31" fillId="0" borderId="14" xfId="0" applyFont="1" applyBorder="1" applyAlignment="1">
      <alignment horizontal="left" vertical="center"/>
    </xf>
    <xf numFmtId="0" fontId="31" fillId="0" borderId="15" xfId="0" applyFont="1" applyBorder="1" applyAlignment="1">
      <alignment horizontal="left" vertical="center"/>
    </xf>
    <xf numFmtId="0" fontId="31" fillId="0" borderId="16" xfId="0" applyFont="1" applyBorder="1" applyAlignment="1">
      <alignment horizontal="left" vertical="center"/>
    </xf>
    <xf numFmtId="0" fontId="31" fillId="0" borderId="0" xfId="0" applyFont="1" applyBorder="1" applyAlignment="1">
      <alignment horizontal="left" vertical="center"/>
    </xf>
    <xf numFmtId="0" fontId="31" fillId="0" borderId="17" xfId="0" applyFont="1" applyBorder="1" applyAlignment="1">
      <alignment horizontal="left" vertical="center"/>
    </xf>
    <xf numFmtId="0" fontId="31" fillId="0" borderId="18" xfId="0" applyFont="1" applyBorder="1" applyAlignment="1">
      <alignment horizontal="left" vertical="center"/>
    </xf>
    <xf numFmtId="0" fontId="31" fillId="0" borderId="19" xfId="0" applyFont="1" applyBorder="1" applyAlignment="1">
      <alignment horizontal="left" vertical="center"/>
    </xf>
    <xf numFmtId="0" fontId="31" fillId="0" borderId="20" xfId="0" applyFont="1" applyBorder="1" applyAlignment="1">
      <alignment horizontal="left" vertical="center"/>
    </xf>
    <xf numFmtId="0" fontId="28" fillId="0" borderId="11" xfId="0" applyFont="1" applyBorder="1"/>
    <xf numFmtId="3" fontId="28" fillId="0" borderId="10" xfId="0" applyNumberFormat="1" applyFont="1" applyBorder="1"/>
    <xf numFmtId="0" fontId="0" fillId="43" borderId="13" xfId="0" applyFill="1" applyBorder="1"/>
    <xf numFmtId="0" fontId="0" fillId="43" borderId="15" xfId="0" applyFill="1" applyBorder="1"/>
    <xf numFmtId="0" fontId="0" fillId="43" borderId="14" xfId="0" applyFill="1" applyBorder="1"/>
    <xf numFmtId="0" fontId="0" fillId="43" borderId="18" xfId="31" applyFont="1" applyFill="1" applyBorder="1"/>
    <xf numFmtId="0" fontId="0" fillId="43" borderId="20" xfId="31" applyFont="1" applyFill="1" applyBorder="1"/>
    <xf numFmtId="0" fontId="0" fillId="43" borderId="19" xfId="31" applyFont="1" applyFill="1" applyBorder="1"/>
    <xf numFmtId="0" fontId="29" fillId="0" borderId="40" xfId="0" applyFont="1" applyBorder="1" applyAlignment="1">
      <alignment horizontal="left" vertical="center" wrapText="1"/>
    </xf>
    <xf numFmtId="0" fontId="29" fillId="0" borderId="15" xfId="0" applyFont="1" applyBorder="1" applyAlignment="1">
      <alignment horizontal="left" vertical="center" wrapText="1"/>
    </xf>
    <xf numFmtId="0" fontId="29" fillId="0" borderId="37" xfId="0" applyFont="1" applyBorder="1" applyAlignment="1">
      <alignment horizontal="left" vertical="center" wrapText="1"/>
    </xf>
    <xf numFmtId="0" fontId="29" fillId="0" borderId="17" xfId="0" applyFont="1" applyBorder="1" applyAlignment="1">
      <alignment horizontal="left" vertical="center" wrapText="1"/>
    </xf>
    <xf numFmtId="0" fontId="29" fillId="0" borderId="31" xfId="0" applyFont="1" applyBorder="1" applyAlignment="1">
      <alignment horizontal="left" vertical="center" wrapText="1"/>
    </xf>
    <xf numFmtId="0" fontId="29" fillId="0" borderId="20" xfId="0" applyFont="1" applyBorder="1" applyAlignment="1">
      <alignment horizontal="left" vertical="center" wrapText="1"/>
    </xf>
    <xf numFmtId="0" fontId="32" fillId="0" borderId="14" xfId="0" applyNumberFormat="1" applyFont="1" applyBorder="1"/>
    <xf numFmtId="0" fontId="32" fillId="0" borderId="0" xfId="0" applyNumberFormat="1" applyFont="1" applyBorder="1"/>
    <xf numFmtId="0" fontId="33" fillId="0" borderId="14" xfId="0" applyNumberFormat="1" applyFont="1" applyBorder="1"/>
    <xf numFmtId="0" fontId="33" fillId="0" borderId="0" xfId="0" applyNumberFormat="1" applyFont="1" applyBorder="1"/>
    <xf numFmtId="0" fontId="33" fillId="0" borderId="19" xfId="0" applyNumberFormat="1" applyFont="1" applyBorder="1"/>
    <xf numFmtId="3" fontId="28" fillId="0" borderId="0" xfId="0" applyNumberFormat="1" applyFont="1"/>
    <xf numFmtId="0" fontId="22" fillId="0" borderId="13" xfId="0" applyNumberFormat="1" applyFont="1" applyBorder="1"/>
    <xf numFmtId="0" fontId="22" fillId="0" borderId="14" xfId="0" applyNumberFormat="1" applyFont="1" applyBorder="1"/>
    <xf numFmtId="0" fontId="22" fillId="0" borderId="15" xfId="0" applyNumberFormat="1" applyFont="1" applyBorder="1"/>
    <xf numFmtId="0" fontId="22" fillId="0" borderId="16" xfId="0" applyNumberFormat="1" applyFont="1" applyBorder="1"/>
    <xf numFmtId="0" fontId="22" fillId="0" borderId="0" xfId="0" applyNumberFormat="1" applyFont="1" applyBorder="1"/>
    <xf numFmtId="0" fontId="22" fillId="0" borderId="17" xfId="0" applyNumberFormat="1" applyFont="1" applyBorder="1"/>
    <xf numFmtId="0" fontId="22" fillId="0" borderId="18" xfId="0" applyNumberFormat="1" applyFont="1" applyBorder="1"/>
    <xf numFmtId="0" fontId="22" fillId="0" borderId="19" xfId="0" applyNumberFormat="1" applyFont="1" applyBorder="1"/>
    <xf numFmtId="0" fontId="22" fillId="0" borderId="20" xfId="0" applyNumberFormat="1" applyFont="1" applyBorder="1"/>
    <xf numFmtId="0" fontId="25" fillId="0" borderId="14" xfId="0" applyFont="1" applyBorder="1" applyAlignment="1">
      <alignment horizontal="left" vertical="center" wrapText="1"/>
    </xf>
    <xf numFmtId="0" fontId="26" fillId="0" borderId="35" xfId="0" applyNumberFormat="1" applyFont="1" applyFill="1" applyBorder="1" applyAlignment="1">
      <alignment vertical="center"/>
    </xf>
    <xf numFmtId="0" fontId="26" fillId="0" borderId="36" xfId="0" applyNumberFormat="1" applyFont="1" applyFill="1" applyBorder="1" applyAlignment="1">
      <alignment vertical="center"/>
    </xf>
    <xf numFmtId="0" fontId="26" fillId="0" borderId="21" xfId="0" applyNumberFormat="1" applyFont="1" applyFill="1" applyBorder="1" applyAlignment="1">
      <alignment vertical="center"/>
    </xf>
    <xf numFmtId="0" fontId="26" fillId="34" borderId="42" xfId="0" applyNumberFormat="1" applyFont="1" applyFill="1" applyBorder="1" applyAlignment="1">
      <alignment vertical="center"/>
    </xf>
    <xf numFmtId="0" fontId="0" fillId="41" borderId="33" xfId="0" applyFill="1" applyBorder="1"/>
    <xf numFmtId="0" fontId="0" fillId="41" borderId="34" xfId="0" applyFill="1" applyBorder="1"/>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0" xfId="0" applyFont="1" applyBorder="1" applyAlignment="1">
      <alignment horizontal="left" vertical="center" wrapText="1"/>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26" fillId="0" borderId="20" xfId="0" applyFont="1" applyBorder="1" applyAlignment="1">
      <alignment horizontal="left" vertical="center" wrapText="1"/>
    </xf>
    <xf numFmtId="0" fontId="31" fillId="0" borderId="22" xfId="0" applyFont="1" applyBorder="1" applyAlignment="1">
      <alignment horizontal="right" vertical="center" wrapText="1"/>
    </xf>
    <xf numFmtId="0" fontId="31" fillId="0" borderId="33" xfId="0" applyFont="1" applyBorder="1" applyAlignment="1">
      <alignment horizontal="right" vertical="center" wrapText="1"/>
    </xf>
    <xf numFmtId="0" fontId="31" fillId="0" borderId="34" xfId="0" applyFont="1" applyBorder="1" applyAlignment="1">
      <alignment horizontal="right" vertical="center" wrapText="1"/>
    </xf>
    <xf numFmtId="0" fontId="0" fillId="41" borderId="10" xfId="0" applyFill="1" applyBorder="1"/>
    <xf numFmtId="0" fontId="0" fillId="44" borderId="11" xfId="0" applyFill="1" applyBorder="1"/>
    <xf numFmtId="0" fontId="0" fillId="44" borderId="21" xfId="0" applyFill="1" applyBorder="1"/>
    <xf numFmtId="0" fontId="0" fillId="44" borderId="12" xfId="0" applyFill="1" applyBorder="1"/>
    <xf numFmtId="0" fontId="0" fillId="44" borderId="10" xfId="0" applyFill="1" applyBorder="1"/>
    <xf numFmtId="0" fontId="23" fillId="0" borderId="22" xfId="0" applyFont="1" applyFill="1" applyBorder="1"/>
    <xf numFmtId="0" fontId="23" fillId="0" borderId="33" xfId="0" applyFont="1" applyFill="1" applyBorder="1"/>
    <xf numFmtId="0" fontId="23" fillId="44" borderId="21" xfId="0" applyFont="1" applyFill="1" applyBorder="1"/>
    <xf numFmtId="0" fontId="23" fillId="44" borderId="12" xfId="0" applyFont="1" applyFill="1" applyBorder="1"/>
    <xf numFmtId="0" fontId="33" fillId="0" borderId="15" xfId="0" applyNumberFormat="1" applyFont="1" applyBorder="1"/>
    <xf numFmtId="0" fontId="33" fillId="0" borderId="16" xfId="0" applyNumberFormat="1" applyFont="1" applyBorder="1"/>
    <xf numFmtId="0" fontId="33" fillId="0" borderId="17" xfId="0" applyNumberFormat="1" applyFont="1" applyBorder="1"/>
    <xf numFmtId="0" fontId="33" fillId="0" borderId="18" xfId="0" applyNumberFormat="1" applyFont="1" applyBorder="1"/>
    <xf numFmtId="0" fontId="33" fillId="0" borderId="20" xfId="0" applyNumberFormat="1" applyFont="1" applyBorder="1"/>
    <xf numFmtId="0" fontId="20" fillId="0" borderId="13" xfId="0" applyNumberFormat="1" applyFont="1" applyBorder="1"/>
    <xf numFmtId="0" fontId="20" fillId="0" borderId="14" xfId="0" applyNumberFormat="1" applyFont="1" applyBorder="1"/>
    <xf numFmtId="0" fontId="20" fillId="0" borderId="15" xfId="0" applyNumberFormat="1" applyFont="1" applyBorder="1"/>
    <xf numFmtId="0" fontId="20" fillId="0" borderId="16" xfId="0" applyNumberFormat="1" applyFont="1" applyBorder="1"/>
    <xf numFmtId="0" fontId="20" fillId="0" borderId="0" xfId="0" applyNumberFormat="1" applyFont="1" applyBorder="1"/>
    <xf numFmtId="0" fontId="20" fillId="0" borderId="17" xfId="0" applyNumberFormat="1" applyFont="1" applyBorder="1"/>
    <xf numFmtId="0" fontId="20" fillId="0" borderId="18" xfId="0" applyNumberFormat="1" applyFont="1" applyBorder="1"/>
    <xf numFmtId="0" fontId="20" fillId="0" borderId="19" xfId="0" applyNumberFormat="1" applyFont="1" applyBorder="1"/>
    <xf numFmtId="0" fontId="20" fillId="0" borderId="20" xfId="0" applyNumberFormat="1" applyFont="1" applyBorder="1"/>
    <xf numFmtId="0" fontId="32" fillId="0" borderId="13" xfId="0" applyNumberFormat="1" applyFont="1" applyBorder="1"/>
    <xf numFmtId="0" fontId="32" fillId="0" borderId="15" xfId="0" applyNumberFormat="1" applyFont="1" applyBorder="1"/>
    <xf numFmtId="0" fontId="32" fillId="0" borderId="16" xfId="0" applyNumberFormat="1" applyFont="1" applyBorder="1"/>
    <xf numFmtId="0" fontId="32" fillId="0" borderId="17" xfId="0" applyNumberFormat="1" applyFont="1" applyBorder="1"/>
    <xf numFmtId="0" fontId="19" fillId="0" borderId="14" xfId="0" applyNumberFormat="1" applyFont="1" applyBorder="1"/>
    <xf numFmtId="0" fontId="19" fillId="0" borderId="0" xfId="0" applyNumberFormat="1" applyFont="1" applyBorder="1"/>
    <xf numFmtId="0" fontId="19" fillId="0" borderId="19" xfId="0" applyNumberFormat="1" applyFont="1" applyBorder="1"/>
    <xf numFmtId="11" fontId="28" fillId="0" borderId="10" xfId="0" applyNumberFormat="1" applyFont="1" applyBorder="1"/>
    <xf numFmtId="0" fontId="0" fillId="36" borderId="33" xfId="0" applyFill="1" applyBorder="1"/>
    <xf numFmtId="0" fontId="23" fillId="38" borderId="33" xfId="0" applyFont="1" applyFill="1" applyBorder="1"/>
    <xf numFmtId="0" fontId="34" fillId="0" borderId="0" xfId="0" applyFont="1"/>
    <xf numFmtId="2" fontId="28" fillId="0" borderId="12" xfId="0" applyNumberFormat="1" applyFont="1" applyBorder="1"/>
    <xf numFmtId="0" fontId="0" fillId="36" borderId="21" xfId="0" applyFill="1" applyBorder="1"/>
    <xf numFmtId="0" fontId="0" fillId="36" borderId="12" xfId="0" applyFill="1" applyBorder="1"/>
    <xf numFmtId="0" fontId="35" fillId="46" borderId="0" xfId="0" applyFont="1" applyFill="1" applyAlignment="1">
      <alignment horizontal="center"/>
    </xf>
    <xf numFmtId="0" fontId="31" fillId="0" borderId="13" xfId="0" applyFont="1" applyBorder="1" applyAlignment="1">
      <alignment horizontal="right" vertical="center"/>
    </xf>
    <xf numFmtId="0" fontId="31" fillId="0" borderId="14" xfId="0" applyFont="1" applyBorder="1" applyAlignment="1">
      <alignment horizontal="right" vertical="center"/>
    </xf>
    <xf numFmtId="0" fontId="31" fillId="0" borderId="15" xfId="0" applyFont="1" applyBorder="1" applyAlignment="1">
      <alignment horizontal="right" vertical="center"/>
    </xf>
    <xf numFmtId="0" fontId="31" fillId="0" borderId="16" xfId="0" applyFont="1" applyBorder="1" applyAlignment="1">
      <alignment horizontal="right" vertical="center"/>
    </xf>
    <xf numFmtId="0" fontId="31" fillId="0" borderId="0" xfId="0" applyFont="1" applyBorder="1" applyAlignment="1">
      <alignment horizontal="right" vertical="center"/>
    </xf>
    <xf numFmtId="0" fontId="31" fillId="0" borderId="17" xfId="0" applyFont="1" applyBorder="1" applyAlignment="1">
      <alignment horizontal="right" vertical="center"/>
    </xf>
    <xf numFmtId="0" fontId="31" fillId="0" borderId="18" xfId="0" applyFont="1" applyBorder="1" applyAlignment="1">
      <alignment horizontal="right" vertical="center"/>
    </xf>
    <xf numFmtId="0" fontId="31" fillId="0" borderId="19" xfId="0" applyFont="1" applyBorder="1" applyAlignment="1">
      <alignment horizontal="right" vertical="center"/>
    </xf>
    <xf numFmtId="0" fontId="31" fillId="0" borderId="20" xfId="0" applyFont="1" applyBorder="1" applyAlignment="1">
      <alignment horizontal="right" vertical="center"/>
    </xf>
    <xf numFmtId="0" fontId="18" fillId="0" borderId="17" xfId="0" applyFont="1" applyBorder="1"/>
    <xf numFmtId="3" fontId="34" fillId="0" borderId="0" xfId="0" applyNumberFormat="1" applyFont="1" applyBorder="1"/>
    <xf numFmtId="3" fontId="26" fillId="45" borderId="30" xfId="0" applyNumberFormat="1" applyFont="1" applyFill="1" applyBorder="1" applyAlignment="1">
      <alignment vertical="center"/>
    </xf>
    <xf numFmtId="0" fontId="24" fillId="0" borderId="0" xfId="0" applyNumberFormat="1" applyFont="1" applyBorder="1"/>
    <xf numFmtId="0" fontId="37" fillId="0" borderId="13" xfId="0" applyNumberFormat="1" applyFont="1" applyBorder="1"/>
    <xf numFmtId="0" fontId="36" fillId="0" borderId="0" xfId="0" applyNumberFormat="1" applyFont="1" applyBorder="1"/>
    <xf numFmtId="0" fontId="26" fillId="42" borderId="13" xfId="0" applyFont="1" applyFill="1" applyBorder="1" applyAlignment="1">
      <alignment horizontal="left" vertical="center" wrapText="1"/>
    </xf>
    <xf numFmtId="0" fontId="26" fillId="42" borderId="0" xfId="0" applyFont="1" applyFill="1" applyBorder="1" applyAlignment="1">
      <alignment horizontal="left" vertical="center" wrapText="1"/>
    </xf>
    <xf numFmtId="0" fontId="26" fillId="42" borderId="13" xfId="0" applyFont="1" applyFill="1" applyBorder="1" applyAlignment="1">
      <alignment vertical="center"/>
    </xf>
    <xf numFmtId="0" fontId="26" fillId="42" borderId="0" xfId="0" applyFont="1" applyFill="1" applyBorder="1" applyAlignment="1">
      <alignment vertical="center"/>
    </xf>
    <xf numFmtId="0" fontId="0" fillId="48" borderId="22" xfId="0" applyFill="1" applyBorder="1"/>
    <xf numFmtId="0" fontId="0" fillId="48" borderId="33" xfId="0" applyFill="1" applyBorder="1"/>
    <xf numFmtId="0" fontId="24" fillId="0" borderId="13" xfId="0" applyNumberFormat="1" applyFont="1" applyBorder="1"/>
    <xf numFmtId="0" fontId="25" fillId="0" borderId="35" xfId="0" applyFont="1" applyBorder="1" applyAlignment="1">
      <alignment horizontal="left" vertical="center"/>
    </xf>
    <xf numFmtId="0" fontId="25" fillId="0" borderId="36" xfId="0" applyFont="1" applyBorder="1" applyAlignment="1">
      <alignment horizontal="left" vertical="center"/>
    </xf>
    <xf numFmtId="0" fontId="25" fillId="0" borderId="12" xfId="0" applyFont="1" applyBorder="1" applyAlignment="1">
      <alignment horizontal="left" vertical="center"/>
    </xf>
    <xf numFmtId="0" fontId="25" fillId="0" borderId="35" xfId="0" applyFont="1" applyBorder="1" applyAlignment="1">
      <alignment horizontal="left" vertical="center" wrapText="1"/>
    </xf>
    <xf numFmtId="0" fontId="25" fillId="0" borderId="12" xfId="0" applyFont="1" applyBorder="1" applyAlignment="1">
      <alignment horizontal="left" vertical="center" wrapText="1"/>
    </xf>
    <xf numFmtId="0" fontId="25" fillId="0" borderId="21" xfId="0" applyFont="1" applyBorder="1" applyAlignment="1">
      <alignment horizontal="left" vertical="center" wrapText="1"/>
    </xf>
    <xf numFmtId="0" fontId="38" fillId="0" borderId="0" xfId="0" applyFont="1"/>
    <xf numFmtId="3" fontId="38" fillId="0" borderId="0" xfId="0" applyNumberFormat="1" applyFont="1"/>
    <xf numFmtId="3" fontId="34" fillId="0" borderId="0" xfId="0" applyNumberFormat="1" applyFont="1"/>
    <xf numFmtId="0" fontId="28" fillId="0" borderId="0" xfId="0" applyFont="1" applyBorder="1" applyAlignment="1">
      <alignment horizontal="right"/>
    </xf>
    <xf numFmtId="0" fontId="28" fillId="0" borderId="0" xfId="0" applyFont="1" applyAlignment="1">
      <alignment horizontal="right"/>
    </xf>
    <xf numFmtId="0" fontId="39" fillId="47" borderId="22" xfId="0" applyFont="1" applyFill="1" applyBorder="1"/>
    <xf numFmtId="0" fontId="39" fillId="47" borderId="33" xfId="0" applyFont="1" applyFill="1" applyBorder="1"/>
    <xf numFmtId="3" fontId="26" fillId="0" borderId="30" xfId="0" applyNumberFormat="1" applyFont="1" applyFill="1" applyBorder="1" applyAlignment="1">
      <alignment vertical="center"/>
    </xf>
    <xf numFmtId="0" fontId="22" fillId="37" borderId="22" xfId="0" applyFont="1" applyFill="1" applyBorder="1"/>
    <xf numFmtId="0" fontId="22" fillId="37" borderId="33" xfId="0" applyFont="1" applyFill="1" applyBorder="1"/>
    <xf numFmtId="0" fontId="26" fillId="49" borderId="13" xfId="0" applyFont="1" applyFill="1" applyBorder="1" applyAlignment="1">
      <alignment horizontal="left" vertical="center" wrapText="1"/>
    </xf>
    <xf numFmtId="0" fontId="26" fillId="49" borderId="0" xfId="0" applyFont="1" applyFill="1" applyBorder="1" applyAlignment="1">
      <alignment horizontal="left" vertical="center" wrapText="1"/>
    </xf>
    <xf numFmtId="0" fontId="26" fillId="49" borderId="13" xfId="0" applyFont="1" applyFill="1" applyBorder="1" applyAlignment="1">
      <alignment vertical="center"/>
    </xf>
    <xf numFmtId="0" fontId="26" fillId="49" borderId="0" xfId="0" applyFont="1" applyFill="1" applyBorder="1" applyAlignment="1">
      <alignment vertical="center"/>
    </xf>
    <xf numFmtId="3" fontId="40" fillId="0" borderId="0" xfId="0" applyNumberFormat="1" applyFont="1" applyBorder="1"/>
    <xf numFmtId="0" fontId="19" fillId="45" borderId="0" xfId="0" applyNumberFormat="1" applyFont="1" applyFill="1" applyBorder="1"/>
    <xf numFmtId="4" fontId="28" fillId="0" borderId="0" xfId="0" applyNumberFormat="1" applyFont="1"/>
    <xf numFmtId="0" fontId="41" fillId="0" borderId="0" xfId="0" applyFont="1" applyAlignment="1">
      <alignment horizontal="justify" vertical="center"/>
    </xf>
    <xf numFmtId="0" fontId="16" fillId="0" borderId="0" xfId="0" applyFont="1"/>
    <xf numFmtId="0" fontId="43" fillId="0" borderId="0" xfId="0" applyFont="1"/>
    <xf numFmtId="0" fontId="43" fillId="0" borderId="16" xfId="0" applyFont="1" applyBorder="1"/>
    <xf numFmtId="0" fontId="43" fillId="0" borderId="0" xfId="0" applyFont="1" applyBorder="1"/>
    <xf numFmtId="0" fontId="44" fillId="0" borderId="0" xfId="0" applyFont="1" applyBorder="1" applyAlignment="1">
      <alignment horizontal="left" vertical="center" wrapText="1"/>
    </xf>
    <xf numFmtId="0" fontId="44" fillId="0" borderId="40" xfId="0" applyFont="1" applyBorder="1" applyAlignment="1">
      <alignment horizontal="left" vertical="center"/>
    </xf>
    <xf numFmtId="0" fontId="44" fillId="0" borderId="41" xfId="0" applyFont="1" applyBorder="1" applyAlignment="1">
      <alignment horizontal="left" vertical="center"/>
    </xf>
    <xf numFmtId="0" fontId="44" fillId="0" borderId="15" xfId="0" applyFont="1" applyBorder="1" applyAlignment="1">
      <alignment horizontal="left" vertical="center"/>
    </xf>
    <xf numFmtId="0" fontId="44" fillId="0" borderId="40" xfId="0" applyFont="1" applyBorder="1" applyAlignment="1">
      <alignment horizontal="left" vertical="center" wrapText="1"/>
    </xf>
    <xf numFmtId="0" fontId="44" fillId="0" borderId="15" xfId="0" applyFont="1" applyBorder="1" applyAlignment="1">
      <alignment horizontal="left" vertical="center" wrapText="1"/>
    </xf>
    <xf numFmtId="0" fontId="44" fillId="0" borderId="14" xfId="0" applyFont="1" applyBorder="1" applyAlignment="1">
      <alignment horizontal="left" vertical="center" wrapText="1"/>
    </xf>
    <xf numFmtId="0" fontId="44" fillId="0" borderId="22" xfId="0" applyFont="1" applyBorder="1" applyAlignment="1">
      <alignment horizontal="left" vertical="center" wrapText="1"/>
    </xf>
    <xf numFmtId="0" fontId="45" fillId="0" borderId="13" xfId="0" applyFont="1" applyBorder="1" applyAlignment="1">
      <alignment horizontal="right" vertical="center"/>
    </xf>
    <xf numFmtId="0" fontId="45" fillId="0" borderId="14" xfId="0" applyFont="1" applyBorder="1" applyAlignment="1">
      <alignment horizontal="right" vertical="center"/>
    </xf>
    <xf numFmtId="0" fontId="45" fillId="0" borderId="15" xfId="0" applyFont="1" applyBorder="1" applyAlignment="1">
      <alignment horizontal="right" vertical="center"/>
    </xf>
    <xf numFmtId="0" fontId="46" fillId="0" borderId="40" xfId="0" applyFont="1" applyBorder="1" applyAlignment="1">
      <alignment horizontal="left" vertical="center" wrapText="1"/>
    </xf>
    <xf numFmtId="0" fontId="46" fillId="0" borderId="15" xfId="0" applyFont="1" applyBorder="1" applyAlignment="1">
      <alignment horizontal="left" vertical="center" wrapText="1"/>
    </xf>
    <xf numFmtId="0" fontId="43" fillId="37" borderId="13" xfId="0" applyFont="1" applyFill="1" applyBorder="1" applyAlignment="1">
      <alignment horizontal="left" vertical="center" wrapText="1"/>
    </xf>
    <xf numFmtId="0" fontId="43" fillId="0" borderId="14" xfId="0" applyFont="1" applyBorder="1" applyAlignment="1">
      <alignment horizontal="left" vertical="center" wrapText="1"/>
    </xf>
    <xf numFmtId="0" fontId="43" fillId="0" borderId="15" xfId="0" applyFont="1" applyBorder="1" applyAlignment="1">
      <alignment horizontal="left" vertical="center" wrapText="1"/>
    </xf>
    <xf numFmtId="0" fontId="45" fillId="0" borderId="22" xfId="0" applyFont="1" applyBorder="1" applyAlignment="1">
      <alignment horizontal="right" vertical="center" wrapText="1"/>
    </xf>
    <xf numFmtId="0" fontId="45" fillId="0" borderId="16" xfId="0" applyFont="1" applyBorder="1" applyAlignment="1">
      <alignment horizontal="right" vertical="center"/>
    </xf>
    <xf numFmtId="0" fontId="45" fillId="0" borderId="0" xfId="0" applyFont="1" applyBorder="1" applyAlignment="1">
      <alignment horizontal="right" vertical="center"/>
    </xf>
    <xf numFmtId="0" fontId="45" fillId="0" borderId="17" xfId="0" applyFont="1" applyBorder="1" applyAlignment="1">
      <alignment horizontal="right" vertical="center"/>
    </xf>
    <xf numFmtId="0" fontId="46" fillId="0" borderId="37" xfId="0" applyFont="1" applyBorder="1" applyAlignment="1">
      <alignment horizontal="left" vertical="center" wrapText="1"/>
    </xf>
    <xf numFmtId="0" fontId="46" fillId="0" borderId="17" xfId="0" applyFont="1" applyBorder="1" applyAlignment="1">
      <alignment horizontal="left" vertical="center" wrapText="1"/>
    </xf>
    <xf numFmtId="0" fontId="43" fillId="0" borderId="16" xfId="0" applyFont="1" applyBorder="1" applyAlignment="1">
      <alignment horizontal="left" vertical="center" wrapText="1"/>
    </xf>
    <xf numFmtId="0" fontId="43" fillId="37" borderId="0" xfId="0" applyFont="1" applyFill="1" applyBorder="1" applyAlignment="1">
      <alignment horizontal="left" vertical="center" wrapText="1"/>
    </xf>
    <xf numFmtId="0" fontId="43" fillId="0" borderId="0" xfId="0" applyFont="1" applyBorder="1" applyAlignment="1">
      <alignment horizontal="left" vertical="center" wrapText="1"/>
    </xf>
    <xf numFmtId="0" fontId="43" fillId="0" borderId="17" xfId="0" applyFont="1" applyBorder="1" applyAlignment="1">
      <alignment horizontal="left" vertical="center" wrapText="1"/>
    </xf>
    <xf numFmtId="0" fontId="45" fillId="0" borderId="33" xfId="0" applyFont="1" applyBorder="1" applyAlignment="1">
      <alignment horizontal="right" vertical="center" wrapText="1"/>
    </xf>
    <xf numFmtId="0" fontId="43" fillId="42" borderId="0" xfId="0" applyFont="1" applyFill="1" applyBorder="1" applyAlignment="1">
      <alignment horizontal="left" vertical="center" wrapText="1"/>
    </xf>
    <xf numFmtId="0" fontId="45" fillId="0" borderId="18" xfId="0" applyFont="1" applyBorder="1" applyAlignment="1">
      <alignment horizontal="right" vertical="center"/>
    </xf>
    <xf numFmtId="0" fontId="45" fillId="0" borderId="19" xfId="0" applyFont="1" applyBorder="1" applyAlignment="1">
      <alignment horizontal="right" vertical="center"/>
    </xf>
    <xf numFmtId="0" fontId="45" fillId="0" borderId="20" xfId="0" applyFont="1" applyBorder="1" applyAlignment="1">
      <alignment horizontal="right" vertical="center"/>
    </xf>
    <xf numFmtId="0" fontId="46" fillId="0" borderId="31" xfId="0" applyFont="1" applyBorder="1" applyAlignment="1">
      <alignment horizontal="left" vertical="center" wrapText="1"/>
    </xf>
    <xf numFmtId="0" fontId="46" fillId="0" borderId="20" xfId="0" applyFont="1" applyBorder="1" applyAlignment="1">
      <alignment horizontal="left" vertical="center" wrapText="1"/>
    </xf>
    <xf numFmtId="0" fontId="43" fillId="0" borderId="18" xfId="0" applyFont="1" applyBorder="1" applyAlignment="1">
      <alignment horizontal="left" vertical="center" wrapText="1"/>
    </xf>
    <xf numFmtId="0" fontId="43" fillId="0" borderId="19" xfId="0" applyFont="1" applyBorder="1" applyAlignment="1">
      <alignment horizontal="left" vertical="center" wrapText="1"/>
    </xf>
    <xf numFmtId="0" fontId="43" fillId="0" borderId="20" xfId="0" applyFont="1" applyBorder="1" applyAlignment="1">
      <alignment horizontal="left" vertical="center" wrapText="1"/>
    </xf>
    <xf numFmtId="0" fontId="45" fillId="0" borderId="34" xfId="0" applyFont="1" applyBorder="1" applyAlignment="1">
      <alignment horizontal="right" vertical="center" wrapText="1"/>
    </xf>
    <xf numFmtId="3" fontId="43" fillId="0" borderId="29" xfId="0" applyNumberFormat="1" applyFont="1" applyBorder="1" applyAlignment="1">
      <alignment vertical="center"/>
    </xf>
    <xf numFmtId="3" fontId="43" fillId="0" borderId="23" xfId="0" applyNumberFormat="1" applyFont="1" applyBorder="1" applyAlignment="1">
      <alignment vertical="center"/>
    </xf>
    <xf numFmtId="3" fontId="43" fillId="0" borderId="25" xfId="0" applyNumberFormat="1" applyFont="1" applyBorder="1" applyAlignment="1">
      <alignment vertical="center"/>
    </xf>
    <xf numFmtId="3" fontId="43" fillId="0" borderId="30" xfId="0" applyNumberFormat="1" applyFont="1" applyBorder="1" applyAlignment="1">
      <alignment vertical="center"/>
    </xf>
    <xf numFmtId="0" fontId="43" fillId="37" borderId="13" xfId="0" applyFont="1" applyFill="1" applyBorder="1" applyAlignment="1">
      <alignment vertical="center"/>
    </xf>
    <xf numFmtId="0" fontId="43" fillId="0" borderId="14" xfId="0" applyFont="1" applyBorder="1" applyAlignment="1">
      <alignment vertical="center"/>
    </xf>
    <xf numFmtId="0" fontId="43" fillId="0" borderId="15" xfId="0" applyFont="1" applyBorder="1" applyAlignment="1">
      <alignment vertical="center"/>
    </xf>
    <xf numFmtId="0" fontId="43" fillId="0" borderId="39" xfId="0" applyFont="1" applyBorder="1" applyAlignment="1">
      <alignment vertical="center"/>
    </xf>
    <xf numFmtId="0" fontId="43" fillId="0" borderId="16" xfId="0" applyFont="1" applyBorder="1" applyAlignment="1">
      <alignment vertical="center"/>
    </xf>
    <xf numFmtId="0" fontId="43" fillId="37" borderId="0" xfId="0" applyFont="1" applyFill="1" applyBorder="1" applyAlignment="1">
      <alignment vertical="center"/>
    </xf>
    <xf numFmtId="0" fontId="43" fillId="0" borderId="0" xfId="0" applyFont="1" applyBorder="1" applyAlignment="1">
      <alignment vertical="center"/>
    </xf>
    <xf numFmtId="0" fontId="43" fillId="0" borderId="17" xfId="0" applyFont="1" applyBorder="1" applyAlignment="1">
      <alignment vertical="center"/>
    </xf>
    <xf numFmtId="3" fontId="43" fillId="0" borderId="23" xfId="0" applyNumberFormat="1" applyFont="1" applyFill="1" applyBorder="1" applyAlignment="1">
      <alignment vertical="center"/>
    </xf>
    <xf numFmtId="0" fontId="43" fillId="0" borderId="39" xfId="0" applyFont="1" applyFill="1" applyBorder="1" applyAlignment="1">
      <alignment vertical="center"/>
    </xf>
    <xf numFmtId="3" fontId="43" fillId="0" borderId="30" xfId="0" applyNumberFormat="1" applyFont="1" applyFill="1" applyBorder="1" applyAlignment="1">
      <alignment vertical="center"/>
    </xf>
    <xf numFmtId="3" fontId="43" fillId="38" borderId="29" xfId="0" applyNumberFormat="1" applyFont="1" applyFill="1" applyBorder="1" applyAlignment="1">
      <alignment vertical="center"/>
    </xf>
    <xf numFmtId="3" fontId="43" fillId="38" borderId="30" xfId="0" applyNumberFormat="1" applyFont="1" applyFill="1" applyBorder="1" applyAlignment="1">
      <alignment vertical="center"/>
    </xf>
    <xf numFmtId="0" fontId="43" fillId="42" borderId="0" xfId="0" applyFont="1" applyFill="1" applyBorder="1" applyAlignment="1">
      <alignment vertical="center"/>
    </xf>
    <xf numFmtId="3" fontId="43" fillId="0" borderId="31" xfId="0" applyNumberFormat="1" applyFont="1" applyBorder="1" applyAlignment="1">
      <alignment vertical="center"/>
    </xf>
    <xf numFmtId="3" fontId="43" fillId="0" borderId="32" xfId="0" applyNumberFormat="1" applyFont="1" applyBorder="1" applyAlignment="1">
      <alignment vertical="center"/>
    </xf>
    <xf numFmtId="3" fontId="43" fillId="0" borderId="19" xfId="0" applyNumberFormat="1" applyFont="1" applyBorder="1" applyAlignment="1">
      <alignment vertical="center"/>
    </xf>
    <xf numFmtId="3" fontId="43" fillId="0" borderId="20" xfId="0" applyNumberFormat="1" applyFont="1" applyBorder="1" applyAlignment="1">
      <alignment vertical="center"/>
    </xf>
    <xf numFmtId="0" fontId="43" fillId="0" borderId="18" xfId="0" applyFont="1" applyBorder="1" applyAlignment="1">
      <alignment vertical="center"/>
    </xf>
    <xf numFmtId="0" fontId="43" fillId="0" borderId="19" xfId="0" applyFont="1" applyBorder="1" applyAlignment="1">
      <alignment vertical="center"/>
    </xf>
    <xf numFmtId="0" fontId="43" fillId="0" borderId="20" xfId="0" applyFont="1" applyBorder="1" applyAlignment="1">
      <alignment vertical="center"/>
    </xf>
    <xf numFmtId="3" fontId="43" fillId="0" borderId="26" xfId="0" applyNumberFormat="1" applyFont="1" applyBorder="1" applyAlignment="1">
      <alignment vertical="center"/>
    </xf>
    <xf numFmtId="3" fontId="43" fillId="0" borderId="27" xfId="0" applyNumberFormat="1" applyFont="1" applyBorder="1" applyAlignment="1">
      <alignment vertical="center"/>
    </xf>
    <xf numFmtId="3" fontId="43" fillId="0" borderId="28" xfId="0" applyNumberFormat="1" applyFont="1" applyBorder="1" applyAlignment="1">
      <alignment vertical="center"/>
    </xf>
    <xf numFmtId="0" fontId="46" fillId="0" borderId="0" xfId="0" applyFont="1" applyBorder="1" applyAlignment="1">
      <alignment vertical="center"/>
    </xf>
    <xf numFmtId="0" fontId="46" fillId="0" borderId="17" xfId="0" applyFont="1" applyBorder="1" applyAlignment="1">
      <alignment vertical="center"/>
    </xf>
    <xf numFmtId="0" fontId="43" fillId="0" borderId="33" xfId="0" applyFont="1" applyFill="1" applyBorder="1" applyAlignment="1">
      <alignment vertical="center"/>
    </xf>
    <xf numFmtId="3" fontId="43" fillId="0" borderId="40" xfId="0" applyNumberFormat="1" applyFont="1" applyBorder="1" applyAlignment="1">
      <alignment vertical="center"/>
    </xf>
    <xf numFmtId="3" fontId="43" fillId="0" borderId="41" xfId="0" applyNumberFormat="1" applyFont="1" applyBorder="1" applyAlignment="1">
      <alignment vertical="center"/>
    </xf>
    <xf numFmtId="3" fontId="43" fillId="0" borderId="14" xfId="0" applyNumberFormat="1" applyFont="1" applyBorder="1" applyAlignment="1">
      <alignment vertical="center"/>
    </xf>
    <xf numFmtId="3" fontId="43" fillId="0" borderId="15" xfId="0" applyNumberFormat="1" applyFont="1" applyBorder="1" applyAlignment="1">
      <alignment vertical="center"/>
    </xf>
    <xf numFmtId="3" fontId="46" fillId="0" borderId="16" xfId="0" applyNumberFormat="1" applyFont="1" applyBorder="1" applyAlignment="1">
      <alignment vertical="center"/>
    </xf>
    <xf numFmtId="3" fontId="46" fillId="0" borderId="0" xfId="0" applyNumberFormat="1" applyFont="1" applyBorder="1" applyAlignment="1">
      <alignment vertical="center"/>
    </xf>
    <xf numFmtId="3" fontId="43" fillId="0" borderId="37" xfId="0" applyNumberFormat="1" applyFont="1" applyBorder="1" applyAlignment="1">
      <alignment vertical="center"/>
    </xf>
    <xf numFmtId="3" fontId="43" fillId="0" borderId="24" xfId="0" applyNumberFormat="1" applyFont="1" applyBorder="1" applyAlignment="1">
      <alignment vertical="center"/>
    </xf>
    <xf numFmtId="3" fontId="43" fillId="0" borderId="0" xfId="0" applyNumberFormat="1" applyFont="1" applyBorder="1" applyAlignment="1">
      <alignment vertical="center"/>
    </xf>
    <xf numFmtId="3" fontId="43" fillId="0" borderId="17" xfId="0" applyNumberFormat="1" applyFont="1" applyBorder="1" applyAlignment="1">
      <alignment vertical="center"/>
    </xf>
    <xf numFmtId="0" fontId="46" fillId="0" borderId="19" xfId="0" applyFont="1" applyBorder="1" applyAlignment="1">
      <alignment vertical="center"/>
    </xf>
    <xf numFmtId="0" fontId="46" fillId="0" borderId="20" xfId="0" applyFont="1" applyBorder="1" applyAlignment="1">
      <alignment vertical="center"/>
    </xf>
    <xf numFmtId="0" fontId="43" fillId="0" borderId="35" xfId="0" applyNumberFormat="1" applyFont="1" applyFill="1" applyBorder="1" applyAlignment="1">
      <alignment vertical="center"/>
    </xf>
    <xf numFmtId="0" fontId="43" fillId="0" borderId="36" xfId="0" applyNumberFormat="1" applyFont="1" applyFill="1" applyBorder="1" applyAlignment="1">
      <alignment vertical="center"/>
    </xf>
    <xf numFmtId="0" fontId="43" fillId="0" borderId="21" xfId="0" applyNumberFormat="1" applyFont="1" applyFill="1" applyBorder="1" applyAlignment="1">
      <alignment vertical="center"/>
    </xf>
    <xf numFmtId="0" fontId="43" fillId="34" borderId="42" xfId="0" applyNumberFormat="1" applyFont="1" applyFill="1" applyBorder="1" applyAlignment="1">
      <alignment vertical="center"/>
    </xf>
    <xf numFmtId="1" fontId="43" fillId="36" borderId="10" xfId="0" applyNumberFormat="1" applyFont="1" applyFill="1" applyBorder="1" applyAlignment="1">
      <alignment vertical="center"/>
    </xf>
    <xf numFmtId="3" fontId="43" fillId="0" borderId="12" xfId="0" applyNumberFormat="1" applyFont="1" applyFill="1" applyBorder="1" applyAlignment="1">
      <alignment vertical="center"/>
    </xf>
    <xf numFmtId="0" fontId="43" fillId="36" borderId="36" xfId="0" applyFont="1" applyFill="1" applyBorder="1" applyAlignment="1">
      <alignment vertical="center"/>
    </xf>
    <xf numFmtId="0" fontId="43" fillId="35" borderId="10" xfId="0" applyFont="1" applyFill="1" applyBorder="1" applyAlignment="1">
      <alignment vertical="center"/>
    </xf>
    <xf numFmtId="0" fontId="43" fillId="0" borderId="0" xfId="0" applyFont="1" applyAlignment="1">
      <alignment horizontal="left"/>
    </xf>
    <xf numFmtId="0" fontId="44" fillId="33" borderId="38" xfId="0" applyFont="1" applyFill="1" applyBorder="1" applyAlignment="1">
      <alignment horizontal="left" vertical="center"/>
    </xf>
    <xf numFmtId="0" fontId="44" fillId="33" borderId="39" xfId="0" applyFont="1" applyFill="1" applyBorder="1" applyAlignment="1">
      <alignment horizontal="left" vertical="center"/>
    </xf>
    <xf numFmtId="0" fontId="44" fillId="33" borderId="34" xfId="0" applyFont="1" applyFill="1" applyBorder="1" applyAlignment="1">
      <alignment horizontal="left" vertical="center"/>
    </xf>
    <xf numFmtId="0" fontId="44" fillId="33" borderId="33" xfId="0" applyFont="1" applyFill="1" applyBorder="1" applyAlignment="1">
      <alignment horizontal="left" vertical="center"/>
    </xf>
    <xf numFmtId="0" fontId="44" fillId="33" borderId="10" xfId="0" applyFont="1" applyFill="1" applyBorder="1" applyAlignment="1">
      <alignment horizontal="left" vertical="center"/>
    </xf>
    <xf numFmtId="0" fontId="0" fillId="0" borderId="0" xfId="0" applyAlignment="1">
      <alignment horizontal="justify"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CC"/>
      </font>
      <fill>
        <patternFill>
          <bgColor rgb="FFFF66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CC"/>
      <color rgb="FFCC3300"/>
      <color rgb="FF99CCFF"/>
      <color rgb="FFFFCCCC"/>
      <color rgb="FFFF9999"/>
      <color rgb="FFCCFFCC"/>
      <color rgb="FFCCFFFF"/>
      <color rgb="FFFFE7FF"/>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zoomScaleNormal="100" workbookViewId="0">
      <selection activeCell="Z10" sqref="Z10"/>
    </sheetView>
  </sheetViews>
  <sheetFormatPr defaultColWidth="8.7109375" defaultRowHeight="8.25" x14ac:dyDescent="0.15"/>
  <cols>
    <col min="1" max="1" width="1.7109375" style="21" bestFit="1" customWidth="1"/>
    <col min="2" max="2" width="9.85546875" style="21" bestFit="1" customWidth="1"/>
    <col min="3" max="9" width="6.140625" style="21" customWidth="1"/>
    <col min="10" max="10" width="6.28515625" style="21" customWidth="1"/>
    <col min="11" max="12" width="6.140625" style="21" customWidth="1"/>
    <col min="13" max="24" width="5" style="21" customWidth="1"/>
    <col min="25" max="25" width="7.42578125" style="21" customWidth="1"/>
    <col min="26" max="16384" width="8.7109375" style="21"/>
  </cols>
  <sheetData>
    <row r="1" spans="1:31" ht="9" thickBot="1" x14ac:dyDescent="0.2">
      <c r="C1" s="21">
        <v>1</v>
      </c>
      <c r="D1" s="21">
        <v>2</v>
      </c>
      <c r="E1" s="21">
        <v>3</v>
      </c>
      <c r="F1" s="21">
        <v>4</v>
      </c>
      <c r="G1" s="21">
        <v>5</v>
      </c>
      <c r="H1" s="21">
        <v>6</v>
      </c>
      <c r="I1" s="21">
        <v>7</v>
      </c>
      <c r="J1" s="21">
        <v>8</v>
      </c>
      <c r="K1" s="21">
        <v>9</v>
      </c>
      <c r="L1" s="21">
        <v>10</v>
      </c>
      <c r="M1" s="21">
        <v>11</v>
      </c>
      <c r="N1" s="21">
        <v>12</v>
      </c>
      <c r="O1" s="21">
        <v>13</v>
      </c>
      <c r="P1" s="21">
        <v>14</v>
      </c>
      <c r="Q1" s="21">
        <v>15</v>
      </c>
      <c r="R1" s="21">
        <v>16</v>
      </c>
      <c r="S1" s="21">
        <v>17</v>
      </c>
      <c r="T1" s="21">
        <v>18</v>
      </c>
      <c r="U1" s="21">
        <v>19</v>
      </c>
      <c r="V1" s="21">
        <v>20</v>
      </c>
      <c r="W1" s="21">
        <v>21</v>
      </c>
      <c r="X1" s="21">
        <v>22</v>
      </c>
    </row>
    <row r="2" spans="1:31" ht="17.25" thickBot="1" x14ac:dyDescent="0.2">
      <c r="B2" s="51"/>
      <c r="C2" s="234" t="s">
        <v>73</v>
      </c>
      <c r="D2" s="235" t="s">
        <v>72</v>
      </c>
      <c r="E2" s="235" t="s">
        <v>74</v>
      </c>
      <c r="F2" s="235" t="s">
        <v>75</v>
      </c>
      <c r="G2" s="235" t="s">
        <v>76</v>
      </c>
      <c r="H2" s="235" t="s">
        <v>77</v>
      </c>
      <c r="I2" s="235" t="s">
        <v>78</v>
      </c>
      <c r="J2" s="236" t="s">
        <v>79</v>
      </c>
      <c r="K2" s="237" t="s">
        <v>32</v>
      </c>
      <c r="L2" s="238" t="s">
        <v>33</v>
      </c>
      <c r="M2" s="239" t="s">
        <v>3</v>
      </c>
      <c r="N2" s="239" t="s">
        <v>4</v>
      </c>
      <c r="O2" s="239" t="s">
        <v>5</v>
      </c>
      <c r="P2" s="239" t="s">
        <v>6</v>
      </c>
      <c r="Q2" s="239" t="s">
        <v>7</v>
      </c>
      <c r="R2" s="239" t="s">
        <v>8</v>
      </c>
      <c r="S2" s="239" t="s">
        <v>9</v>
      </c>
      <c r="T2" s="239" t="s">
        <v>10</v>
      </c>
      <c r="U2" s="239" t="s">
        <v>11</v>
      </c>
      <c r="V2" s="239" t="s">
        <v>12</v>
      </c>
      <c r="W2" s="239" t="s">
        <v>13</v>
      </c>
      <c r="X2" s="238" t="s">
        <v>14</v>
      </c>
      <c r="Z2" s="21" t="s">
        <v>0</v>
      </c>
      <c r="AA2" s="145">
        <f>SUM(C35:J82)</f>
        <v>17648799.807149999</v>
      </c>
    </row>
    <row r="3" spans="1:31" s="105" customFormat="1" ht="9" thickBot="1" x14ac:dyDescent="0.2">
      <c r="A3" s="116">
        <v>1</v>
      </c>
      <c r="B3" s="49" t="s">
        <v>3</v>
      </c>
      <c r="C3" s="212">
        <v>-35.485169999999997</v>
      </c>
      <c r="D3" s="213">
        <v>0</v>
      </c>
      <c r="E3" s="213">
        <v>0</v>
      </c>
      <c r="F3" s="213">
        <v>0</v>
      </c>
      <c r="G3" s="213">
        <v>0</v>
      </c>
      <c r="H3" s="213">
        <v>0</v>
      </c>
      <c r="I3" s="213">
        <v>0</v>
      </c>
      <c r="J3" s="214">
        <v>0</v>
      </c>
      <c r="K3" s="134">
        <v>0</v>
      </c>
      <c r="L3" s="135">
        <v>0</v>
      </c>
      <c r="M3" s="227">
        <v>35.485169999999997</v>
      </c>
      <c r="N3" s="163">
        <v>0</v>
      </c>
      <c r="O3" s="163">
        <v>0</v>
      </c>
      <c r="P3" s="163">
        <v>0</v>
      </c>
      <c r="Q3" s="163">
        <v>0</v>
      </c>
      <c r="R3" s="163">
        <v>0</v>
      </c>
      <c r="S3" s="163">
        <v>0</v>
      </c>
      <c r="T3" s="163">
        <v>0</v>
      </c>
      <c r="U3" s="163">
        <v>0</v>
      </c>
      <c r="V3" s="163">
        <v>0</v>
      </c>
      <c r="W3" s="163">
        <v>0</v>
      </c>
      <c r="X3" s="164">
        <v>0</v>
      </c>
      <c r="Z3" s="105" t="s">
        <v>81</v>
      </c>
      <c r="AA3" s="106" t="e">
        <f>SUM(Z10:Z21)</f>
        <v>#REF!</v>
      </c>
    </row>
    <row r="4" spans="1:31" s="105" customFormat="1" ht="9" thickBot="1" x14ac:dyDescent="0.2">
      <c r="A4" s="116">
        <v>2</v>
      </c>
      <c r="B4" s="50" t="s">
        <v>4</v>
      </c>
      <c r="C4" s="215">
        <v>-5250.4686799999999</v>
      </c>
      <c r="D4" s="216">
        <v>0</v>
      </c>
      <c r="E4" s="216">
        <v>0</v>
      </c>
      <c r="F4" s="216">
        <v>0</v>
      </c>
      <c r="G4" s="216">
        <v>0</v>
      </c>
      <c r="H4" s="216">
        <v>0</v>
      </c>
      <c r="I4" s="216">
        <v>0</v>
      </c>
      <c r="J4" s="217">
        <v>0</v>
      </c>
      <c r="K4" s="136">
        <v>0</v>
      </c>
      <c r="L4" s="137">
        <v>0</v>
      </c>
      <c r="M4" s="165">
        <v>0</v>
      </c>
      <c r="N4" s="228">
        <v>5250.4690000000001</v>
      </c>
      <c r="O4" s="166">
        <v>0</v>
      </c>
      <c r="P4" s="166">
        <v>0</v>
      </c>
      <c r="Q4" s="166">
        <v>0</v>
      </c>
      <c r="R4" s="166">
        <v>0</v>
      </c>
      <c r="S4" s="166">
        <v>0</v>
      </c>
      <c r="T4" s="166">
        <v>0</v>
      </c>
      <c r="U4" s="166">
        <v>0</v>
      </c>
      <c r="V4" s="166">
        <v>0</v>
      </c>
      <c r="W4" s="166">
        <v>0</v>
      </c>
      <c r="X4" s="167">
        <v>0</v>
      </c>
      <c r="Z4" s="105" t="s">
        <v>82</v>
      </c>
      <c r="AA4" s="106" t="e">
        <f>SUM(K15:L24)+AA3-SUM(C25:J34)</f>
        <v>#REF!</v>
      </c>
    </row>
    <row r="5" spans="1:31" s="105" customFormat="1" ht="9" thickBot="1" x14ac:dyDescent="0.2">
      <c r="A5" s="116">
        <v>3</v>
      </c>
      <c r="B5" s="50" t="s">
        <v>5</v>
      </c>
      <c r="C5" s="215">
        <v>-1138520.9617900001</v>
      </c>
      <c r="D5" s="216">
        <v>0</v>
      </c>
      <c r="E5" s="216">
        <v>0</v>
      </c>
      <c r="F5" s="216">
        <v>-607.39661999999998</v>
      </c>
      <c r="G5" s="216">
        <v>0</v>
      </c>
      <c r="H5" s="216">
        <v>0</v>
      </c>
      <c r="I5" s="216">
        <v>0</v>
      </c>
      <c r="J5" s="217">
        <v>0</v>
      </c>
      <c r="K5" s="136">
        <v>0</v>
      </c>
      <c r="L5" s="137">
        <v>0</v>
      </c>
      <c r="M5" s="165">
        <v>0</v>
      </c>
      <c r="N5" s="166">
        <v>0</v>
      </c>
      <c r="O5" s="166">
        <v>1139128</v>
      </c>
      <c r="P5" s="166">
        <v>0</v>
      </c>
      <c r="Q5" s="166">
        <v>0</v>
      </c>
      <c r="R5" s="166">
        <v>0</v>
      </c>
      <c r="S5" s="166">
        <v>0</v>
      </c>
      <c r="T5" s="166">
        <v>0</v>
      </c>
      <c r="U5" s="166">
        <v>0</v>
      </c>
      <c r="V5" s="166">
        <v>0</v>
      </c>
      <c r="W5" s="166">
        <v>0</v>
      </c>
      <c r="X5" s="167">
        <v>0</v>
      </c>
      <c r="AA5" s="106"/>
    </row>
    <row r="6" spans="1:31" s="105" customFormat="1" ht="9" thickBot="1" x14ac:dyDescent="0.2">
      <c r="A6" s="116">
        <v>4</v>
      </c>
      <c r="B6" s="50" t="s">
        <v>6</v>
      </c>
      <c r="C6" s="215">
        <v>0</v>
      </c>
      <c r="D6" s="216">
        <v>-1724472.6255099999</v>
      </c>
      <c r="E6" s="216">
        <v>0</v>
      </c>
      <c r="F6" s="216">
        <v>0</v>
      </c>
      <c r="G6" s="216">
        <v>0</v>
      </c>
      <c r="H6" s="216">
        <v>0</v>
      </c>
      <c r="I6" s="216">
        <v>0</v>
      </c>
      <c r="J6" s="217">
        <v>0</v>
      </c>
      <c r="K6" s="136">
        <v>0</v>
      </c>
      <c r="L6" s="137">
        <v>0</v>
      </c>
      <c r="M6" s="165">
        <v>0</v>
      </c>
      <c r="N6" s="166">
        <v>0</v>
      </c>
      <c r="O6" s="166">
        <v>0</v>
      </c>
      <c r="P6" s="166">
        <v>1724473</v>
      </c>
      <c r="Q6" s="166">
        <v>0</v>
      </c>
      <c r="R6" s="166">
        <v>0</v>
      </c>
      <c r="S6" s="166">
        <v>0</v>
      </c>
      <c r="T6" s="166">
        <v>0</v>
      </c>
      <c r="U6" s="166">
        <v>0</v>
      </c>
      <c r="V6" s="166">
        <v>0</v>
      </c>
      <c r="W6" s="166">
        <v>0</v>
      </c>
      <c r="X6" s="167">
        <v>0</v>
      </c>
      <c r="Z6" s="105" t="s">
        <v>60</v>
      </c>
      <c r="AA6" s="106" t="e">
        <f>AA2-AA4</f>
        <v>#REF!</v>
      </c>
    </row>
    <row r="7" spans="1:31" s="105" customFormat="1" ht="9" thickBot="1" x14ac:dyDescent="0.2">
      <c r="A7" s="116">
        <v>5</v>
      </c>
      <c r="B7" s="50" t="s">
        <v>7</v>
      </c>
      <c r="C7" s="215">
        <v>0</v>
      </c>
      <c r="D7" s="216">
        <v>0</v>
      </c>
      <c r="E7" s="216">
        <v>-737192.41489999997</v>
      </c>
      <c r="F7" s="216">
        <v>0</v>
      </c>
      <c r="G7" s="216">
        <v>0</v>
      </c>
      <c r="H7" s="216">
        <v>0</v>
      </c>
      <c r="I7" s="216">
        <v>0</v>
      </c>
      <c r="J7" s="217">
        <v>-67936.211200000005</v>
      </c>
      <c r="K7" s="136">
        <v>0</v>
      </c>
      <c r="L7" s="137">
        <v>0</v>
      </c>
      <c r="M7" s="165">
        <v>0</v>
      </c>
      <c r="N7" s="166">
        <v>0</v>
      </c>
      <c r="O7" s="166">
        <v>0</v>
      </c>
      <c r="P7" s="166">
        <v>0</v>
      </c>
      <c r="Q7" s="166">
        <v>805128.6</v>
      </c>
      <c r="R7" s="166">
        <v>0</v>
      </c>
      <c r="S7" s="166">
        <v>0</v>
      </c>
      <c r="T7" s="166">
        <v>0</v>
      </c>
      <c r="U7" s="166">
        <v>0</v>
      </c>
      <c r="V7" s="166">
        <v>0</v>
      </c>
      <c r="W7" s="166">
        <v>0</v>
      </c>
      <c r="X7" s="167">
        <v>0</v>
      </c>
    </row>
    <row r="8" spans="1:31" s="105" customFormat="1" ht="9" thickBot="1" x14ac:dyDescent="0.2">
      <c r="A8" s="116">
        <v>6</v>
      </c>
      <c r="B8" s="50" t="s">
        <v>8</v>
      </c>
      <c r="C8" s="215">
        <v>0</v>
      </c>
      <c r="D8" s="216">
        <v>0</v>
      </c>
      <c r="E8" s="216">
        <v>0</v>
      </c>
      <c r="F8" s="216">
        <v>-14712.02195</v>
      </c>
      <c r="G8" s="216">
        <v>0</v>
      </c>
      <c r="H8" s="216">
        <v>0</v>
      </c>
      <c r="I8" s="216">
        <v>0</v>
      </c>
      <c r="J8" s="217">
        <v>0</v>
      </c>
      <c r="K8" s="136">
        <v>0</v>
      </c>
      <c r="L8" s="137">
        <v>0</v>
      </c>
      <c r="M8" s="165">
        <v>0</v>
      </c>
      <c r="N8" s="166">
        <v>0</v>
      </c>
      <c r="O8" s="166">
        <v>0</v>
      </c>
      <c r="P8" s="166">
        <v>0</v>
      </c>
      <c r="Q8" s="166">
        <v>0</v>
      </c>
      <c r="R8" s="228">
        <v>14712.02</v>
      </c>
      <c r="S8" s="166">
        <v>0</v>
      </c>
      <c r="T8" s="166">
        <v>0</v>
      </c>
      <c r="U8" s="166">
        <v>0</v>
      </c>
      <c r="V8" s="166">
        <v>0</v>
      </c>
      <c r="W8" s="166">
        <v>0</v>
      </c>
      <c r="X8" s="167">
        <v>0</v>
      </c>
    </row>
    <row r="9" spans="1:31" s="105" customFormat="1" ht="9" thickBot="1" x14ac:dyDescent="0.2">
      <c r="A9" s="116">
        <v>7</v>
      </c>
      <c r="B9" s="50" t="s">
        <v>9</v>
      </c>
      <c r="C9" s="215">
        <v>0</v>
      </c>
      <c r="D9" s="216">
        <v>0</v>
      </c>
      <c r="E9" s="216">
        <v>0</v>
      </c>
      <c r="F9" s="216">
        <v>-892821.81022999994</v>
      </c>
      <c r="G9" s="216">
        <v>0</v>
      </c>
      <c r="H9" s="216">
        <v>0</v>
      </c>
      <c r="I9" s="216">
        <v>0</v>
      </c>
      <c r="J9" s="217">
        <v>0</v>
      </c>
      <c r="K9" s="136">
        <v>0</v>
      </c>
      <c r="L9" s="137">
        <v>0</v>
      </c>
      <c r="M9" s="165">
        <v>0</v>
      </c>
      <c r="N9" s="166">
        <v>0</v>
      </c>
      <c r="O9" s="166">
        <v>0</v>
      </c>
      <c r="P9" s="166">
        <v>0</v>
      </c>
      <c r="Q9" s="166">
        <v>0</v>
      </c>
      <c r="R9" s="166">
        <v>0</v>
      </c>
      <c r="S9" s="166">
        <v>892821.8</v>
      </c>
      <c r="T9" s="166">
        <v>0</v>
      </c>
      <c r="U9" s="166">
        <v>0</v>
      </c>
      <c r="V9" s="166">
        <v>0</v>
      </c>
      <c r="W9" s="166">
        <v>0</v>
      </c>
      <c r="X9" s="167">
        <v>0</v>
      </c>
      <c r="Z9" s="105" t="s">
        <v>83</v>
      </c>
    </row>
    <row r="10" spans="1:31" s="105" customFormat="1" ht="9" thickBot="1" x14ac:dyDescent="0.2">
      <c r="A10" s="116">
        <v>8</v>
      </c>
      <c r="B10" s="50" t="s">
        <v>10</v>
      </c>
      <c r="C10" s="215">
        <v>-29473.432720000001</v>
      </c>
      <c r="D10" s="216">
        <v>0</v>
      </c>
      <c r="E10" s="216">
        <v>0</v>
      </c>
      <c r="F10" s="216">
        <v>-6154959.5782599999</v>
      </c>
      <c r="G10" s="216">
        <v>0</v>
      </c>
      <c r="H10" s="216">
        <v>0</v>
      </c>
      <c r="I10" s="216">
        <v>0</v>
      </c>
      <c r="J10" s="217">
        <v>-166.0821</v>
      </c>
      <c r="K10" s="136">
        <v>0</v>
      </c>
      <c r="L10" s="137">
        <v>0</v>
      </c>
      <c r="M10" s="165">
        <v>0</v>
      </c>
      <c r="N10" s="166">
        <v>0</v>
      </c>
      <c r="O10" s="166">
        <v>0</v>
      </c>
      <c r="P10" s="166">
        <v>0</v>
      </c>
      <c r="Q10" s="166">
        <v>0</v>
      </c>
      <c r="R10" s="166">
        <v>0</v>
      </c>
      <c r="S10" s="166">
        <v>0</v>
      </c>
      <c r="T10" s="166">
        <v>6184599</v>
      </c>
      <c r="U10" s="166">
        <v>0</v>
      </c>
      <c r="V10" s="166">
        <v>0</v>
      </c>
      <c r="W10" s="166">
        <v>0</v>
      </c>
      <c r="X10" s="167">
        <v>0</v>
      </c>
      <c r="Z10" s="106" t="e">
        <f>-(#REF!+#REF!+#REF!)</f>
        <v>#REF!</v>
      </c>
      <c r="AA10" s="222">
        <f t="shared" ref="AA10:AA15" si="0">SUM(C15:X15)</f>
        <v>0</v>
      </c>
      <c r="AB10" s="106"/>
      <c r="AC10" s="106"/>
      <c r="AD10" s="106"/>
      <c r="AE10" s="106"/>
    </row>
    <row r="11" spans="1:31" s="105" customFormat="1" ht="9" thickBot="1" x14ac:dyDescent="0.2">
      <c r="A11" s="116">
        <v>9</v>
      </c>
      <c r="B11" s="50" t="s">
        <v>11</v>
      </c>
      <c r="C11" s="215">
        <v>0</v>
      </c>
      <c r="D11" s="216">
        <v>0</v>
      </c>
      <c r="E11" s="216">
        <v>0</v>
      </c>
      <c r="F11" s="216">
        <v>0</v>
      </c>
      <c r="G11" s="216">
        <v>-1040200.8345</v>
      </c>
      <c r="H11" s="216">
        <v>0</v>
      </c>
      <c r="I11" s="216">
        <v>0</v>
      </c>
      <c r="J11" s="217">
        <v>-28184.939399999999</v>
      </c>
      <c r="K11" s="136">
        <v>0</v>
      </c>
      <c r="L11" s="137">
        <v>0</v>
      </c>
      <c r="M11" s="165">
        <v>0</v>
      </c>
      <c r="N11" s="166">
        <v>0</v>
      </c>
      <c r="O11" s="166">
        <v>0</v>
      </c>
      <c r="P11" s="166">
        <v>0</v>
      </c>
      <c r="Q11" s="166">
        <v>0</v>
      </c>
      <c r="R11" s="166">
        <v>0</v>
      </c>
      <c r="S11" s="166">
        <v>0</v>
      </c>
      <c r="T11" s="166">
        <v>0</v>
      </c>
      <c r="U11" s="166">
        <v>1068386</v>
      </c>
      <c r="V11" s="166">
        <v>0</v>
      </c>
      <c r="W11" s="166">
        <v>0</v>
      </c>
      <c r="X11" s="167">
        <v>0</v>
      </c>
      <c r="Z11" s="106" t="e">
        <f>-(#REF!+#REF!+#REF!)</f>
        <v>#REF!</v>
      </c>
      <c r="AA11" s="222">
        <f t="shared" si="0"/>
        <v>-3.2000000010157237E-4</v>
      </c>
      <c r="AB11" s="106"/>
      <c r="AC11" s="106"/>
      <c r="AD11" s="106"/>
      <c r="AE11" s="106"/>
    </row>
    <row r="12" spans="1:31" s="105" customFormat="1" ht="9" thickBot="1" x14ac:dyDescent="0.2">
      <c r="A12" s="116">
        <v>10</v>
      </c>
      <c r="B12" s="50" t="s">
        <v>12</v>
      </c>
      <c r="C12" s="215">
        <v>0</v>
      </c>
      <c r="D12" s="216">
        <v>0</v>
      </c>
      <c r="E12" s="216">
        <v>0</v>
      </c>
      <c r="F12" s="216">
        <v>0</v>
      </c>
      <c r="G12" s="216">
        <v>0</v>
      </c>
      <c r="H12" s="216">
        <v>-1575882.6271500001</v>
      </c>
      <c r="I12" s="216">
        <v>0</v>
      </c>
      <c r="J12" s="217">
        <v>0</v>
      </c>
      <c r="K12" s="136">
        <v>0</v>
      </c>
      <c r="L12" s="137">
        <v>0</v>
      </c>
      <c r="M12" s="165">
        <v>0</v>
      </c>
      <c r="N12" s="166">
        <v>0</v>
      </c>
      <c r="O12" s="166">
        <v>0</v>
      </c>
      <c r="P12" s="166">
        <v>0</v>
      </c>
      <c r="Q12" s="166">
        <v>0</v>
      </c>
      <c r="R12" s="166">
        <v>0</v>
      </c>
      <c r="S12" s="166">
        <v>0</v>
      </c>
      <c r="T12" s="166">
        <v>0</v>
      </c>
      <c r="U12" s="166">
        <v>0</v>
      </c>
      <c r="V12" s="166">
        <v>1575883</v>
      </c>
      <c r="W12" s="166">
        <v>0</v>
      </c>
      <c r="X12" s="167">
        <v>0</v>
      </c>
      <c r="Z12" s="106" t="e">
        <f>-(#REF!+#REF!+#REF!)</f>
        <v>#REF!</v>
      </c>
      <c r="AA12" s="106">
        <f t="shared" si="0"/>
        <v>-22246.137519999873</v>
      </c>
      <c r="AB12" s="106" t="e">
        <f>Z12+AA12</f>
        <v>#REF!</v>
      </c>
      <c r="AC12" s="106"/>
      <c r="AD12" s="106"/>
      <c r="AE12" s="106"/>
    </row>
    <row r="13" spans="1:31" s="105" customFormat="1" ht="9" thickBot="1" x14ac:dyDescent="0.2">
      <c r="A13" s="116">
        <v>11</v>
      </c>
      <c r="B13" s="50" t="s">
        <v>13</v>
      </c>
      <c r="C13" s="215">
        <v>0</v>
      </c>
      <c r="D13" s="216">
        <v>0</v>
      </c>
      <c r="E13" s="216">
        <v>0</v>
      </c>
      <c r="F13" s="216">
        <v>0</v>
      </c>
      <c r="G13" s="216">
        <v>0</v>
      </c>
      <c r="H13" s="216">
        <v>0</v>
      </c>
      <c r="I13" s="216">
        <v>-1428288.7394900001</v>
      </c>
      <c r="J13" s="217">
        <v>-5988.9620000000004</v>
      </c>
      <c r="K13" s="136">
        <v>0</v>
      </c>
      <c r="L13" s="137">
        <v>0</v>
      </c>
      <c r="M13" s="165">
        <v>0</v>
      </c>
      <c r="N13" s="166">
        <v>0</v>
      </c>
      <c r="O13" s="166">
        <v>0</v>
      </c>
      <c r="P13" s="166">
        <v>0</v>
      </c>
      <c r="Q13" s="166">
        <v>0</v>
      </c>
      <c r="R13" s="166">
        <v>0</v>
      </c>
      <c r="S13" s="166">
        <v>0</v>
      </c>
      <c r="T13" s="166">
        <v>0</v>
      </c>
      <c r="U13" s="166">
        <v>0</v>
      </c>
      <c r="V13" s="166">
        <v>0</v>
      </c>
      <c r="W13" s="166">
        <v>1434278</v>
      </c>
      <c r="X13" s="167">
        <v>0</v>
      </c>
      <c r="Z13" s="106" t="e">
        <f>-(#REF!+#REF!+#REF!)</f>
        <v>#REF!</v>
      </c>
      <c r="AA13" s="106">
        <f t="shared" si="0"/>
        <v>-42609.233700000215</v>
      </c>
      <c r="AB13" s="106" t="e">
        <f t="shared" ref="AB13:AB21" si="1">Z13+AA13</f>
        <v>#REF!</v>
      </c>
      <c r="AC13" s="145"/>
      <c r="AD13" s="145"/>
      <c r="AE13" s="106"/>
    </row>
    <row r="14" spans="1:31" s="105" customFormat="1" ht="9" thickBot="1" x14ac:dyDescent="0.2">
      <c r="A14" s="116">
        <v>12</v>
      </c>
      <c r="B14" s="109" t="s">
        <v>14</v>
      </c>
      <c r="C14" s="218">
        <v>-1412.9555700000001</v>
      </c>
      <c r="D14" s="219">
        <v>0</v>
      </c>
      <c r="E14" s="219">
        <v>-2044.1959999999999</v>
      </c>
      <c r="F14" s="219">
        <v>-51928.468670000002</v>
      </c>
      <c r="G14" s="219">
        <v>-1667.1536799999999</v>
      </c>
      <c r="H14" s="219">
        <v>0</v>
      </c>
      <c r="I14" s="219">
        <v>0</v>
      </c>
      <c r="J14" s="220">
        <v>-16938594.421500001</v>
      </c>
      <c r="K14" s="138">
        <v>0</v>
      </c>
      <c r="L14" s="139">
        <v>0</v>
      </c>
      <c r="M14" s="168">
        <v>0</v>
      </c>
      <c r="N14" s="169">
        <v>0</v>
      </c>
      <c r="O14" s="169">
        <v>0</v>
      </c>
      <c r="P14" s="169">
        <v>0</v>
      </c>
      <c r="Q14" s="169">
        <v>0</v>
      </c>
      <c r="R14" s="169">
        <v>0</v>
      </c>
      <c r="S14" s="169">
        <v>0</v>
      </c>
      <c r="T14" s="169">
        <v>0</v>
      </c>
      <c r="U14" s="169">
        <v>0</v>
      </c>
      <c r="V14" s="169">
        <v>0</v>
      </c>
      <c r="W14" s="169">
        <v>0</v>
      </c>
      <c r="X14" s="170">
        <v>16995647</v>
      </c>
      <c r="Z14" s="106" t="e">
        <f>-(#REF!+#REF!+#REF!)</f>
        <v>#REF!</v>
      </c>
      <c r="AA14" s="106">
        <f t="shared" si="0"/>
        <v>-665.69591999996919</v>
      </c>
      <c r="AB14" s="106" t="e">
        <f t="shared" si="1"/>
        <v>#REF!</v>
      </c>
      <c r="AC14" s="145"/>
      <c r="AD14" s="145"/>
      <c r="AE14" s="106"/>
    </row>
    <row r="15" spans="1:31" ht="9" thickBot="1" x14ac:dyDescent="0.2">
      <c r="A15" s="116">
        <v>13</v>
      </c>
      <c r="B15" s="50" t="s">
        <v>3</v>
      </c>
      <c r="C15" s="56">
        <v>0</v>
      </c>
      <c r="D15" s="57">
        <v>0</v>
      </c>
      <c r="E15" s="57">
        <v>0</v>
      </c>
      <c r="F15" s="57">
        <v>35.485169999999997</v>
      </c>
      <c r="G15" s="57">
        <v>0</v>
      </c>
      <c r="H15" s="57">
        <v>0</v>
      </c>
      <c r="I15" s="57">
        <v>0</v>
      </c>
      <c r="J15" s="58">
        <v>0</v>
      </c>
      <c r="K15" s="56">
        <v>0</v>
      </c>
      <c r="L15" s="59">
        <v>0</v>
      </c>
      <c r="M15" s="229">
        <v>-35.485169999999997</v>
      </c>
      <c r="N15" s="77">
        <v>0</v>
      </c>
      <c r="O15" s="77">
        <v>0</v>
      </c>
      <c r="P15" s="77">
        <v>0</v>
      </c>
      <c r="Q15" s="77">
        <v>0</v>
      </c>
      <c r="R15" s="77">
        <v>0</v>
      </c>
      <c r="S15" s="77">
        <v>0</v>
      </c>
      <c r="T15" s="77">
        <v>0</v>
      </c>
      <c r="U15" s="77">
        <v>0</v>
      </c>
      <c r="V15" s="77">
        <v>0</v>
      </c>
      <c r="W15" s="77">
        <v>0</v>
      </c>
      <c r="X15" s="80">
        <v>0</v>
      </c>
      <c r="Z15" s="106" t="e">
        <f>-(#REF!+#REF!+#REF!)</f>
        <v>#REF!</v>
      </c>
      <c r="AA15" s="106">
        <f t="shared" si="0"/>
        <v>-318888.68056999892</v>
      </c>
      <c r="AB15" s="106" t="e">
        <f>Z15+Z16+Z17+AA15</f>
        <v>#REF!</v>
      </c>
      <c r="AC15" s="145"/>
      <c r="AD15" s="145"/>
      <c r="AE15" s="106"/>
    </row>
    <row r="16" spans="1:31" ht="9" thickBot="1" x14ac:dyDescent="0.2">
      <c r="A16" s="116">
        <v>14</v>
      </c>
      <c r="B16" s="50" t="s">
        <v>4</v>
      </c>
      <c r="C16" s="56">
        <v>0</v>
      </c>
      <c r="D16" s="57">
        <v>0</v>
      </c>
      <c r="E16" s="57">
        <v>0</v>
      </c>
      <c r="F16" s="57">
        <v>5250.4686799999999</v>
      </c>
      <c r="G16" s="57">
        <v>0</v>
      </c>
      <c r="H16" s="57">
        <v>0</v>
      </c>
      <c r="I16" s="57">
        <v>0</v>
      </c>
      <c r="J16" s="58">
        <v>0</v>
      </c>
      <c r="K16" s="56">
        <v>0</v>
      </c>
      <c r="L16" s="59">
        <v>0</v>
      </c>
      <c r="M16" s="72">
        <v>0</v>
      </c>
      <c r="N16" s="230">
        <v>-5250.4690000000001</v>
      </c>
      <c r="O16" s="44">
        <v>0</v>
      </c>
      <c r="P16" s="44">
        <v>0</v>
      </c>
      <c r="Q16" s="44">
        <v>0</v>
      </c>
      <c r="R16" s="44">
        <v>0</v>
      </c>
      <c r="S16" s="44">
        <v>0</v>
      </c>
      <c r="T16" s="44">
        <v>0</v>
      </c>
      <c r="U16" s="44">
        <v>0</v>
      </c>
      <c r="V16" s="44">
        <v>0</v>
      </c>
      <c r="W16" s="44">
        <v>0</v>
      </c>
      <c r="X16" s="40">
        <v>0</v>
      </c>
      <c r="Z16" s="106" t="e">
        <f>-(#REF!+#REF!+#REF!)</f>
        <v>#REF!</v>
      </c>
      <c r="AA16" s="106"/>
      <c r="AB16" s="106"/>
      <c r="AC16" s="145"/>
      <c r="AD16" s="145"/>
      <c r="AE16" s="106"/>
    </row>
    <row r="17" spans="1:31" ht="9" thickBot="1" x14ac:dyDescent="0.2">
      <c r="A17" s="116">
        <v>15</v>
      </c>
      <c r="B17" s="50" t="s">
        <v>5</v>
      </c>
      <c r="C17" s="56">
        <v>155389.58316000001</v>
      </c>
      <c r="D17" s="57">
        <v>15446.131009999999</v>
      </c>
      <c r="E17" s="57">
        <v>88287.628700000001</v>
      </c>
      <c r="F17" s="57">
        <v>683278.63317000004</v>
      </c>
      <c r="G17" s="57">
        <v>4646.8367600000001</v>
      </c>
      <c r="H17" s="57">
        <v>175.60581999999999</v>
      </c>
      <c r="I17" s="70">
        <v>963.38756000000001</v>
      </c>
      <c r="J17" s="58">
        <v>10053.070400000001</v>
      </c>
      <c r="K17" s="56">
        <v>51048.808700000001</v>
      </c>
      <c r="L17" s="59">
        <v>107592.17720000001</v>
      </c>
      <c r="M17" s="72">
        <v>0</v>
      </c>
      <c r="N17" s="44">
        <v>0</v>
      </c>
      <c r="O17" s="44">
        <v>-1139128</v>
      </c>
      <c r="P17" s="44">
        <v>0</v>
      </c>
      <c r="Q17" s="44">
        <v>0</v>
      </c>
      <c r="R17" s="44">
        <v>0</v>
      </c>
      <c r="S17" s="44">
        <v>0</v>
      </c>
      <c r="T17" s="44">
        <v>0</v>
      </c>
      <c r="U17" s="44">
        <v>0</v>
      </c>
      <c r="V17" s="44">
        <v>0</v>
      </c>
      <c r="W17" s="44">
        <v>0</v>
      </c>
      <c r="X17" s="40">
        <v>0</v>
      </c>
      <c r="Z17" s="106" t="e">
        <f>-(#REF!+#REF!+#REF!)</f>
        <v>#REF!</v>
      </c>
      <c r="AA17" s="106"/>
      <c r="AB17" s="106"/>
      <c r="AC17" s="145"/>
      <c r="AD17" s="145"/>
      <c r="AE17" s="106"/>
    </row>
    <row r="18" spans="1:31" ht="9" thickBot="1" x14ac:dyDescent="0.2">
      <c r="A18" s="116">
        <v>16</v>
      </c>
      <c r="B18" s="50" t="s">
        <v>6</v>
      </c>
      <c r="C18" s="56">
        <v>17461.626759999999</v>
      </c>
      <c r="D18" s="57">
        <v>806.77227000000005</v>
      </c>
      <c r="E18" s="57">
        <v>7675.8536999999997</v>
      </c>
      <c r="F18" s="57">
        <v>38053.232660000001</v>
      </c>
      <c r="G18" s="57">
        <v>7705.9073900000003</v>
      </c>
      <c r="H18" s="57">
        <v>4213.9286199999997</v>
      </c>
      <c r="I18" s="57">
        <v>6315.7820000000002</v>
      </c>
      <c r="J18" s="58">
        <v>169664.7936</v>
      </c>
      <c r="K18" s="56">
        <v>0</v>
      </c>
      <c r="L18" s="59">
        <v>1429965.8692999999</v>
      </c>
      <c r="M18" s="72">
        <v>0</v>
      </c>
      <c r="N18" s="44">
        <v>0</v>
      </c>
      <c r="O18" s="44">
        <v>0</v>
      </c>
      <c r="P18" s="44">
        <v>-1724473</v>
      </c>
      <c r="Q18" s="44">
        <v>0</v>
      </c>
      <c r="R18" s="44">
        <v>0</v>
      </c>
      <c r="S18" s="44">
        <v>0</v>
      </c>
      <c r="T18" s="44">
        <v>0</v>
      </c>
      <c r="U18" s="44">
        <v>0</v>
      </c>
      <c r="V18" s="44">
        <v>0</v>
      </c>
      <c r="W18" s="44">
        <v>0</v>
      </c>
      <c r="X18" s="40">
        <v>0</v>
      </c>
      <c r="Z18" s="106" t="e">
        <f>-(#REF!+#REF!+#REF!)</f>
        <v>#REF!</v>
      </c>
      <c r="AA18" s="106">
        <f>SUM(C21:X21)</f>
        <v>-128552.41937999986</v>
      </c>
      <c r="AB18" s="106" t="e">
        <f t="shared" si="1"/>
        <v>#REF!</v>
      </c>
      <c r="AC18" s="145"/>
      <c r="AD18" s="145"/>
      <c r="AE18" s="106"/>
    </row>
    <row r="19" spans="1:31" ht="9" thickBot="1" x14ac:dyDescent="0.2">
      <c r="A19" s="116">
        <v>17</v>
      </c>
      <c r="B19" s="50" t="s">
        <v>7</v>
      </c>
      <c r="C19" s="56">
        <v>8908.5202100000006</v>
      </c>
      <c r="D19" s="57">
        <v>6989.6263200000003</v>
      </c>
      <c r="E19" s="57">
        <v>240512.568</v>
      </c>
      <c r="F19" s="57">
        <v>107918.68219000001</v>
      </c>
      <c r="G19" s="57">
        <v>7953.7144399999997</v>
      </c>
      <c r="H19" s="57">
        <v>11711.474039999999</v>
      </c>
      <c r="I19" s="57">
        <v>22166.46788</v>
      </c>
      <c r="J19" s="58">
        <v>125963.53449999999</v>
      </c>
      <c r="K19" s="56">
        <v>236010.5528</v>
      </c>
      <c r="L19" s="60">
        <v>36327.763700000003</v>
      </c>
      <c r="M19" s="72">
        <v>0</v>
      </c>
      <c r="N19" s="44">
        <v>0</v>
      </c>
      <c r="O19" s="44">
        <v>0</v>
      </c>
      <c r="P19" s="44">
        <v>0</v>
      </c>
      <c r="Q19" s="44">
        <v>-805128.6</v>
      </c>
      <c r="R19" s="44">
        <v>0</v>
      </c>
      <c r="S19" s="44">
        <v>0</v>
      </c>
      <c r="T19" s="44">
        <v>0</v>
      </c>
      <c r="U19" s="44">
        <v>0</v>
      </c>
      <c r="V19" s="44">
        <v>0</v>
      </c>
      <c r="W19" s="44">
        <v>0</v>
      </c>
      <c r="X19" s="40">
        <v>0</v>
      </c>
      <c r="Z19" s="106" t="e">
        <f>-(#REF!+#REF!+#REF!)</f>
        <v>#REF!</v>
      </c>
      <c r="AA19" s="106">
        <f t="shared" ref="AA19:AA21" si="2">SUM(C22:X22)</f>
        <v>-190326.24779000017</v>
      </c>
      <c r="AB19" s="106" t="e">
        <f t="shared" si="1"/>
        <v>#REF!</v>
      </c>
      <c r="AC19" s="145"/>
      <c r="AD19" s="145"/>
      <c r="AE19" s="106"/>
    </row>
    <row r="20" spans="1:31" ht="9" thickBot="1" x14ac:dyDescent="0.2">
      <c r="A20" s="116">
        <v>18</v>
      </c>
      <c r="B20" s="50" t="s">
        <v>38</v>
      </c>
      <c r="C20" s="56">
        <v>121544.73591</v>
      </c>
      <c r="D20" s="57">
        <v>429597.87867000001</v>
      </c>
      <c r="E20" s="57">
        <v>22122.427199999998</v>
      </c>
      <c r="F20" s="57">
        <v>2493015.9569100002</v>
      </c>
      <c r="G20" s="57">
        <v>143134.87124000001</v>
      </c>
      <c r="H20" s="57">
        <v>40835.983370000002</v>
      </c>
      <c r="I20" s="57">
        <v>29982.148929999999</v>
      </c>
      <c r="J20" s="58">
        <v>615032.80319999997</v>
      </c>
      <c r="K20" s="61">
        <v>1813977.7326</v>
      </c>
      <c r="L20" s="62">
        <v>1063999.6014</v>
      </c>
      <c r="M20" s="72">
        <v>0</v>
      </c>
      <c r="N20" s="44">
        <v>0</v>
      </c>
      <c r="O20" s="44">
        <v>0</v>
      </c>
      <c r="P20" s="44">
        <v>0</v>
      </c>
      <c r="Q20" s="44">
        <v>0</v>
      </c>
      <c r="R20" s="230">
        <v>-14712.02</v>
      </c>
      <c r="S20" s="44">
        <v>-892821.8</v>
      </c>
      <c r="T20" s="44">
        <v>-6184599</v>
      </c>
      <c r="U20" s="44">
        <v>0</v>
      </c>
      <c r="V20" s="44">
        <v>0</v>
      </c>
      <c r="W20" s="44">
        <v>0</v>
      </c>
      <c r="X20" s="40">
        <v>0</v>
      </c>
      <c r="Z20" s="106" t="e">
        <f>-(#REF!+#REF!+#REF!)</f>
        <v>#REF!</v>
      </c>
      <c r="AA20" s="106">
        <f t="shared" si="2"/>
        <v>-0.30500999977812171</v>
      </c>
      <c r="AB20" s="106" t="e">
        <f t="shared" si="1"/>
        <v>#REF!</v>
      </c>
      <c r="AC20" s="145"/>
      <c r="AD20" s="145"/>
      <c r="AE20" s="106"/>
    </row>
    <row r="21" spans="1:31" ht="9" thickBot="1" x14ac:dyDescent="0.2">
      <c r="A21" s="116">
        <v>19</v>
      </c>
      <c r="B21" s="50" t="s">
        <v>11</v>
      </c>
      <c r="C21" s="56">
        <v>20319.10744</v>
      </c>
      <c r="D21" s="57">
        <v>34417.762470000001</v>
      </c>
      <c r="E21" s="57">
        <v>18146.306499999999</v>
      </c>
      <c r="F21" s="57">
        <v>184597.76349000001</v>
      </c>
      <c r="G21" s="57">
        <v>112809.43674999999</v>
      </c>
      <c r="H21" s="57">
        <v>65027.059200000003</v>
      </c>
      <c r="I21" s="57">
        <v>62075.85757</v>
      </c>
      <c r="J21" s="58">
        <v>130702.4422</v>
      </c>
      <c r="K21" s="56">
        <v>240605.20110000001</v>
      </c>
      <c r="L21" s="59">
        <v>71132.643899999995</v>
      </c>
      <c r="M21" s="72">
        <v>0</v>
      </c>
      <c r="N21" s="44">
        <v>0</v>
      </c>
      <c r="O21" s="44">
        <v>0</v>
      </c>
      <c r="P21" s="44">
        <v>0</v>
      </c>
      <c r="Q21" s="44">
        <v>0</v>
      </c>
      <c r="R21" s="44">
        <v>0</v>
      </c>
      <c r="S21" s="44">
        <v>0</v>
      </c>
      <c r="T21" s="44">
        <v>0</v>
      </c>
      <c r="U21" s="44">
        <v>-1068386</v>
      </c>
      <c r="V21" s="44">
        <v>0</v>
      </c>
      <c r="W21" s="44">
        <v>0</v>
      </c>
      <c r="X21" s="40">
        <v>0</v>
      </c>
      <c r="Z21" s="106" t="e">
        <f>-(#REF!+#REF!+#REF!)</f>
        <v>#REF!</v>
      </c>
      <c r="AA21" s="106">
        <f t="shared" si="2"/>
        <v>-387674.1278700009</v>
      </c>
      <c r="AB21" s="106" t="e">
        <f t="shared" si="1"/>
        <v>#REF!</v>
      </c>
      <c r="AC21" s="145"/>
      <c r="AD21" s="145"/>
      <c r="AE21" s="106"/>
    </row>
    <row r="22" spans="1:31" ht="9" thickBot="1" x14ac:dyDescent="0.2">
      <c r="A22" s="116">
        <v>20</v>
      </c>
      <c r="B22" s="50" t="s">
        <v>12</v>
      </c>
      <c r="C22" s="56">
        <v>23018.86536</v>
      </c>
      <c r="D22" s="57">
        <v>87033.753159999993</v>
      </c>
      <c r="E22" s="57">
        <v>3212.9919</v>
      </c>
      <c r="F22" s="57">
        <v>420490.85035999998</v>
      </c>
      <c r="G22" s="57">
        <v>26439.07877</v>
      </c>
      <c r="H22" s="57">
        <v>39807.491260000003</v>
      </c>
      <c r="I22" s="57">
        <v>17780.801500000001</v>
      </c>
      <c r="J22" s="58">
        <v>125153.4222</v>
      </c>
      <c r="K22" s="56">
        <v>460306.68119999999</v>
      </c>
      <c r="L22" s="59">
        <v>182312.81649999999</v>
      </c>
      <c r="M22" s="72">
        <v>0</v>
      </c>
      <c r="N22" s="44">
        <v>0</v>
      </c>
      <c r="O22" s="44">
        <v>0</v>
      </c>
      <c r="P22" s="44">
        <v>0</v>
      </c>
      <c r="Q22" s="44">
        <v>0</v>
      </c>
      <c r="R22" s="44">
        <v>0</v>
      </c>
      <c r="S22" s="44">
        <v>0</v>
      </c>
      <c r="T22" s="44">
        <v>0</v>
      </c>
      <c r="U22" s="44">
        <v>0</v>
      </c>
      <c r="V22" s="44">
        <v>-1575883</v>
      </c>
      <c r="W22" s="44">
        <v>0</v>
      </c>
      <c r="X22" s="40">
        <v>0</v>
      </c>
      <c r="Z22" s="106"/>
    </row>
    <row r="23" spans="1:31" ht="9" thickBot="1" x14ac:dyDescent="0.2">
      <c r="A23" s="116">
        <v>21</v>
      </c>
      <c r="B23" s="50" t="s">
        <v>13</v>
      </c>
      <c r="C23" s="56">
        <v>837.00053000000003</v>
      </c>
      <c r="D23" s="57">
        <v>220568.25067000001</v>
      </c>
      <c r="E23" s="57">
        <v>590.55079999999998</v>
      </c>
      <c r="F23" s="57">
        <v>35294.819089999997</v>
      </c>
      <c r="G23" s="57">
        <v>10542.901529999999</v>
      </c>
      <c r="H23" s="57">
        <v>1354.80177</v>
      </c>
      <c r="I23" s="57">
        <v>8272.8582999999999</v>
      </c>
      <c r="J23" s="58">
        <v>61850.794800000003</v>
      </c>
      <c r="K23" s="56">
        <v>1017475.8353</v>
      </c>
      <c r="L23" s="59">
        <v>77489.882199999993</v>
      </c>
      <c r="M23" s="72">
        <v>0</v>
      </c>
      <c r="N23" s="44">
        <v>0</v>
      </c>
      <c r="O23" s="44">
        <v>0</v>
      </c>
      <c r="P23" s="44">
        <v>0</v>
      </c>
      <c r="Q23" s="44">
        <v>0</v>
      </c>
      <c r="R23" s="44">
        <v>0</v>
      </c>
      <c r="S23" s="44">
        <v>0</v>
      </c>
      <c r="T23" s="44">
        <v>0</v>
      </c>
      <c r="U23" s="44">
        <v>0</v>
      </c>
      <c r="V23" s="44">
        <v>0</v>
      </c>
      <c r="W23" s="44">
        <v>-1434278</v>
      </c>
      <c r="X23" s="40">
        <v>0</v>
      </c>
    </row>
    <row r="24" spans="1:31" ht="9" thickBot="1" x14ac:dyDescent="0.2">
      <c r="A24" s="116">
        <v>22</v>
      </c>
      <c r="B24" s="109" t="s">
        <v>14</v>
      </c>
      <c r="C24" s="67">
        <v>67349.276949999999</v>
      </c>
      <c r="D24" s="68">
        <v>141267.42796999999</v>
      </c>
      <c r="E24" s="68">
        <v>32731.6031</v>
      </c>
      <c r="F24" s="68">
        <v>657409.54280000005</v>
      </c>
      <c r="G24" s="68">
        <v>170279.48955999999</v>
      </c>
      <c r="H24" s="68">
        <v>350753.20298</v>
      </c>
      <c r="I24" s="68">
        <v>305899.86417000002</v>
      </c>
      <c r="J24" s="83">
        <v>4009404.423</v>
      </c>
      <c r="K24" s="67">
        <v>7367398.0828999998</v>
      </c>
      <c r="L24" s="69">
        <v>3505479.9586999998</v>
      </c>
      <c r="M24" s="81">
        <v>0</v>
      </c>
      <c r="N24" s="42">
        <v>0</v>
      </c>
      <c r="O24" s="42">
        <v>0</v>
      </c>
      <c r="P24" s="42">
        <v>0</v>
      </c>
      <c r="Q24" s="42">
        <v>0</v>
      </c>
      <c r="R24" s="42">
        <v>0</v>
      </c>
      <c r="S24" s="42">
        <v>0</v>
      </c>
      <c r="T24" s="42">
        <v>0</v>
      </c>
      <c r="U24" s="42">
        <v>0</v>
      </c>
      <c r="V24" s="42">
        <v>0</v>
      </c>
      <c r="W24" s="42">
        <v>0</v>
      </c>
      <c r="X24" s="20">
        <v>-16995647</v>
      </c>
    </row>
    <row r="25" spans="1:31" ht="9" thickBot="1" x14ac:dyDescent="0.2">
      <c r="A25" s="116">
        <v>23</v>
      </c>
      <c r="B25" s="49" t="s">
        <v>3</v>
      </c>
      <c r="C25" s="53">
        <v>0</v>
      </c>
      <c r="D25" s="54">
        <v>0</v>
      </c>
      <c r="E25" s="54">
        <v>0</v>
      </c>
      <c r="F25" s="54">
        <v>0</v>
      </c>
      <c r="G25" s="54">
        <v>0</v>
      </c>
      <c r="H25" s="54">
        <v>0</v>
      </c>
      <c r="I25" s="54">
        <v>0</v>
      </c>
      <c r="J25" s="55">
        <v>0</v>
      </c>
      <c r="K25" s="53">
        <v>0</v>
      </c>
      <c r="L25" s="55">
        <v>0</v>
      </c>
      <c r="M25" s="76">
        <v>0</v>
      </c>
      <c r="N25" s="76">
        <v>0</v>
      </c>
      <c r="O25" s="76">
        <v>0</v>
      </c>
      <c r="P25" s="76">
        <v>0</v>
      </c>
      <c r="Q25" s="76">
        <v>0</v>
      </c>
      <c r="R25" s="76">
        <v>0</v>
      </c>
      <c r="S25" s="76">
        <v>0</v>
      </c>
      <c r="T25" s="76">
        <v>0</v>
      </c>
      <c r="U25" s="76">
        <v>0</v>
      </c>
      <c r="V25" s="76">
        <v>0</v>
      </c>
      <c r="W25" s="76">
        <v>0</v>
      </c>
      <c r="X25" s="52">
        <v>0</v>
      </c>
    </row>
    <row r="26" spans="1:31" ht="9" thickBot="1" x14ac:dyDescent="0.2">
      <c r="A26" s="116">
        <v>24</v>
      </c>
      <c r="B26" s="50" t="s">
        <v>4</v>
      </c>
      <c r="C26" s="56">
        <v>0</v>
      </c>
      <c r="D26" s="57">
        <v>0</v>
      </c>
      <c r="E26" s="57">
        <v>0</v>
      </c>
      <c r="F26" s="57">
        <v>0</v>
      </c>
      <c r="G26" s="57">
        <v>0</v>
      </c>
      <c r="H26" s="57">
        <v>0</v>
      </c>
      <c r="I26" s="57">
        <v>0</v>
      </c>
      <c r="J26" s="59">
        <v>0</v>
      </c>
      <c r="K26" s="56">
        <v>0</v>
      </c>
      <c r="L26" s="59">
        <v>0</v>
      </c>
      <c r="M26" s="76">
        <v>0</v>
      </c>
      <c r="N26" s="76">
        <v>0</v>
      </c>
      <c r="O26" s="76">
        <v>0</v>
      </c>
      <c r="P26" s="76">
        <v>0</v>
      </c>
      <c r="Q26" s="76">
        <v>0</v>
      </c>
      <c r="R26" s="76">
        <v>0</v>
      </c>
      <c r="S26" s="76">
        <v>0</v>
      </c>
      <c r="T26" s="76">
        <v>0</v>
      </c>
      <c r="U26" s="76">
        <v>0</v>
      </c>
      <c r="V26" s="76">
        <v>0</v>
      </c>
      <c r="W26" s="76">
        <v>0</v>
      </c>
      <c r="X26" s="52">
        <v>0</v>
      </c>
    </row>
    <row r="27" spans="1:31" ht="9" thickBot="1" x14ac:dyDescent="0.2">
      <c r="A27" s="116">
        <v>25</v>
      </c>
      <c r="B27" s="50" t="s">
        <v>5</v>
      </c>
      <c r="C27" s="56">
        <v>36619.985079999999</v>
      </c>
      <c r="D27" s="57">
        <v>3819.6776399999999</v>
      </c>
      <c r="E27" s="57">
        <v>22225.483100000001</v>
      </c>
      <c r="F27" s="57">
        <v>170740.44756</v>
      </c>
      <c r="G27" s="57">
        <v>1147.8918100000001</v>
      </c>
      <c r="H27" s="70">
        <v>44.189799999999998</v>
      </c>
      <c r="I27" s="57">
        <v>239.88346000000001</v>
      </c>
      <c r="J27" s="59">
        <v>2534.3670999999999</v>
      </c>
      <c r="K27" s="56">
        <v>12793.0329</v>
      </c>
      <c r="L27" s="223">
        <v>26495.668399999999</v>
      </c>
      <c r="M27" s="76">
        <v>0</v>
      </c>
      <c r="N27" s="76">
        <v>0</v>
      </c>
      <c r="O27" s="76">
        <v>0</v>
      </c>
      <c r="P27" s="76">
        <v>0</v>
      </c>
      <c r="Q27" s="76">
        <v>0</v>
      </c>
      <c r="R27" s="76">
        <v>0</v>
      </c>
      <c r="S27" s="76">
        <v>0</v>
      </c>
      <c r="T27" s="76">
        <v>0</v>
      </c>
      <c r="U27" s="76">
        <v>0</v>
      </c>
      <c r="V27" s="76">
        <v>0</v>
      </c>
      <c r="W27" s="76">
        <v>0</v>
      </c>
      <c r="X27" s="52">
        <v>0</v>
      </c>
    </row>
    <row r="28" spans="1:31" ht="9" thickBot="1" x14ac:dyDescent="0.2">
      <c r="A28" s="116">
        <v>26</v>
      </c>
      <c r="B28" s="50" t="s">
        <v>6</v>
      </c>
      <c r="C28" s="56">
        <v>0</v>
      </c>
      <c r="D28" s="57">
        <v>0</v>
      </c>
      <c r="E28" s="57">
        <v>0</v>
      </c>
      <c r="F28" s="57">
        <v>0</v>
      </c>
      <c r="G28" s="57">
        <v>0</v>
      </c>
      <c r="H28" s="57">
        <v>0</v>
      </c>
      <c r="I28" s="57">
        <v>0</v>
      </c>
      <c r="J28" s="59">
        <v>0</v>
      </c>
      <c r="K28" s="56">
        <v>0</v>
      </c>
      <c r="L28" s="59">
        <v>0</v>
      </c>
      <c r="M28" s="76">
        <v>0</v>
      </c>
      <c r="N28" s="76">
        <v>0</v>
      </c>
      <c r="O28" s="76">
        <v>0</v>
      </c>
      <c r="P28" s="76">
        <v>0</v>
      </c>
      <c r="Q28" s="76">
        <v>0</v>
      </c>
      <c r="R28" s="76">
        <v>0</v>
      </c>
      <c r="S28" s="76">
        <v>0</v>
      </c>
      <c r="T28" s="76">
        <v>0</v>
      </c>
      <c r="U28" s="76">
        <v>0</v>
      </c>
      <c r="V28" s="76">
        <v>0</v>
      </c>
      <c r="W28" s="76">
        <v>0</v>
      </c>
      <c r="X28" s="52">
        <v>0</v>
      </c>
    </row>
    <row r="29" spans="1:31" ht="9" thickBot="1" x14ac:dyDescent="0.2">
      <c r="A29" s="116">
        <v>27</v>
      </c>
      <c r="B29" s="50" t="s">
        <v>7</v>
      </c>
      <c r="C29" s="56">
        <v>22.675920000000001</v>
      </c>
      <c r="D29" s="57">
        <v>19.845210000000002</v>
      </c>
      <c r="E29" s="57">
        <v>583.36419999999998</v>
      </c>
      <c r="F29" s="57">
        <v>291.18310000000002</v>
      </c>
      <c r="G29" s="57">
        <v>22.785879999999999</v>
      </c>
      <c r="H29" s="57">
        <v>34.815779999999997</v>
      </c>
      <c r="I29" s="57">
        <v>64.035309999999996</v>
      </c>
      <c r="J29" s="59">
        <v>377.99419999999998</v>
      </c>
      <c r="K29" s="61">
        <v>687.5865</v>
      </c>
      <c r="L29" s="60">
        <v>108.02249999999999</v>
      </c>
      <c r="M29" s="76">
        <v>0</v>
      </c>
      <c r="N29" s="76">
        <v>0</v>
      </c>
      <c r="O29" s="76">
        <v>0</v>
      </c>
      <c r="P29" s="76">
        <v>0</v>
      </c>
      <c r="Q29" s="76">
        <v>0</v>
      </c>
      <c r="R29" s="76">
        <v>0</v>
      </c>
      <c r="S29" s="76">
        <v>0</v>
      </c>
      <c r="T29" s="76">
        <v>0</v>
      </c>
      <c r="U29" s="76">
        <v>0</v>
      </c>
      <c r="V29" s="76">
        <v>0</v>
      </c>
      <c r="W29" s="76">
        <v>0</v>
      </c>
      <c r="X29" s="52">
        <v>0</v>
      </c>
    </row>
    <row r="30" spans="1:31" ht="9" thickBot="1" x14ac:dyDescent="0.2">
      <c r="A30" s="116">
        <v>28</v>
      </c>
      <c r="B30" s="50" t="s">
        <v>38</v>
      </c>
      <c r="C30" s="56">
        <v>11246.29644</v>
      </c>
      <c r="D30" s="57">
        <v>57993.868600000002</v>
      </c>
      <c r="E30" s="57">
        <v>2877.6577000000002</v>
      </c>
      <c r="F30" s="57">
        <v>304090.85298000003</v>
      </c>
      <c r="G30" s="57">
        <v>19223.077519999999</v>
      </c>
      <c r="H30" s="57">
        <v>5517.0214500000002</v>
      </c>
      <c r="I30" s="57">
        <v>4075.04522</v>
      </c>
      <c r="J30" s="59">
        <v>76815.933000000005</v>
      </c>
      <c r="K30" s="56">
        <v>196383.00520000001</v>
      </c>
      <c r="L30" s="59">
        <v>145568.5962</v>
      </c>
      <c r="M30" s="76">
        <v>0</v>
      </c>
      <c r="N30" s="76">
        <v>0</v>
      </c>
      <c r="O30" s="76">
        <v>0</v>
      </c>
      <c r="P30" s="76">
        <v>0</v>
      </c>
      <c r="Q30" s="76">
        <v>0</v>
      </c>
      <c r="R30" s="76">
        <v>0</v>
      </c>
      <c r="S30" s="76">
        <v>0</v>
      </c>
      <c r="T30" s="76">
        <v>0</v>
      </c>
      <c r="U30" s="76">
        <v>0</v>
      </c>
      <c r="V30" s="76">
        <v>0</v>
      </c>
      <c r="W30" s="76">
        <v>0</v>
      </c>
      <c r="X30" s="52">
        <v>0</v>
      </c>
    </row>
    <row r="31" spans="1:31" ht="9" thickBot="1" x14ac:dyDescent="0.2">
      <c r="A31" s="116">
        <v>29</v>
      </c>
      <c r="B31" s="50" t="s">
        <v>11</v>
      </c>
      <c r="C31" s="56">
        <v>472.29827999999998</v>
      </c>
      <c r="D31" s="57">
        <v>865.57299</v>
      </c>
      <c r="E31" s="57">
        <v>477.08179999999999</v>
      </c>
      <c r="F31" s="57">
        <v>4564.5191599999998</v>
      </c>
      <c r="G31" s="57">
        <v>2863.0681399999999</v>
      </c>
      <c r="H31" s="57">
        <v>1674.33608</v>
      </c>
      <c r="I31" s="57">
        <v>1571.8719699999999</v>
      </c>
      <c r="J31" s="59">
        <v>3394.2565</v>
      </c>
      <c r="K31" s="56">
        <v>6199.9841999999999</v>
      </c>
      <c r="L31" s="59">
        <v>1833.703</v>
      </c>
      <c r="M31" s="76">
        <v>0</v>
      </c>
      <c r="N31" s="76">
        <v>0</v>
      </c>
      <c r="O31" s="76">
        <v>0</v>
      </c>
      <c r="P31" s="76">
        <v>0</v>
      </c>
      <c r="Q31" s="76">
        <v>0</v>
      </c>
      <c r="R31" s="76">
        <v>0</v>
      </c>
      <c r="S31" s="76">
        <v>0</v>
      </c>
      <c r="T31" s="76">
        <v>0</v>
      </c>
      <c r="U31" s="76">
        <v>0</v>
      </c>
      <c r="V31" s="76">
        <v>0</v>
      </c>
      <c r="W31" s="76">
        <v>0</v>
      </c>
      <c r="X31" s="52">
        <v>0</v>
      </c>
    </row>
    <row r="32" spans="1:31" ht="9" thickBot="1" x14ac:dyDescent="0.2">
      <c r="A32" s="116">
        <v>30</v>
      </c>
      <c r="B32" s="50" t="s">
        <v>12</v>
      </c>
      <c r="C32" s="56">
        <v>0</v>
      </c>
      <c r="D32" s="57">
        <v>0</v>
      </c>
      <c r="E32" s="57">
        <v>0</v>
      </c>
      <c r="F32" s="57">
        <v>0</v>
      </c>
      <c r="G32" s="57">
        <v>0</v>
      </c>
      <c r="H32" s="57">
        <v>0</v>
      </c>
      <c r="I32" s="57">
        <v>0</v>
      </c>
      <c r="J32" s="59">
        <v>0</v>
      </c>
      <c r="K32" s="56">
        <v>0</v>
      </c>
      <c r="L32" s="59">
        <v>0</v>
      </c>
      <c r="M32" s="76">
        <v>0</v>
      </c>
      <c r="N32" s="76">
        <v>0</v>
      </c>
      <c r="O32" s="76">
        <v>0</v>
      </c>
      <c r="P32" s="76">
        <v>0</v>
      </c>
      <c r="Q32" s="76">
        <v>0</v>
      </c>
      <c r="R32" s="76">
        <v>0</v>
      </c>
      <c r="S32" s="76">
        <v>0</v>
      </c>
      <c r="T32" s="76">
        <v>0</v>
      </c>
      <c r="U32" s="76">
        <v>0</v>
      </c>
      <c r="V32" s="76">
        <v>0</v>
      </c>
      <c r="W32" s="76">
        <v>0</v>
      </c>
      <c r="X32" s="52">
        <v>0</v>
      </c>
    </row>
    <row r="33" spans="1:24" ht="9" thickBot="1" x14ac:dyDescent="0.2">
      <c r="A33" s="116">
        <v>31</v>
      </c>
      <c r="B33" s="50" t="s">
        <v>13</v>
      </c>
      <c r="C33" s="56">
        <v>0</v>
      </c>
      <c r="D33" s="57">
        <v>0</v>
      </c>
      <c r="E33" s="57">
        <v>0</v>
      </c>
      <c r="F33" s="57">
        <v>0</v>
      </c>
      <c r="G33" s="57">
        <v>0</v>
      </c>
      <c r="H33" s="57">
        <v>0</v>
      </c>
      <c r="I33" s="57">
        <v>0</v>
      </c>
      <c r="J33" s="59">
        <v>0</v>
      </c>
      <c r="K33" s="56">
        <v>0</v>
      </c>
      <c r="L33" s="59">
        <v>0</v>
      </c>
      <c r="M33" s="76">
        <v>0</v>
      </c>
      <c r="N33" s="76">
        <v>0</v>
      </c>
      <c r="O33" s="76">
        <v>0</v>
      </c>
      <c r="P33" s="76">
        <v>0</v>
      </c>
      <c r="Q33" s="76">
        <v>0</v>
      </c>
      <c r="R33" s="76">
        <v>0</v>
      </c>
      <c r="S33" s="76">
        <v>0</v>
      </c>
      <c r="T33" s="76">
        <v>0</v>
      </c>
      <c r="U33" s="76">
        <v>0</v>
      </c>
      <c r="V33" s="76">
        <v>0</v>
      </c>
      <c r="W33" s="76">
        <v>0</v>
      </c>
      <c r="X33" s="52">
        <v>0</v>
      </c>
    </row>
    <row r="34" spans="1:24" ht="9" thickBot="1" x14ac:dyDescent="0.2">
      <c r="A34" s="116">
        <v>32</v>
      </c>
      <c r="B34" s="82" t="s">
        <v>14</v>
      </c>
      <c r="C34" s="67">
        <v>4525.9236700000001</v>
      </c>
      <c r="D34" s="68">
        <v>9135.7727200000008</v>
      </c>
      <c r="E34" s="68">
        <v>2072.4699000000001</v>
      </c>
      <c r="F34" s="68">
        <v>42181.614289999998</v>
      </c>
      <c r="G34" s="68">
        <v>11020.81187</v>
      </c>
      <c r="H34" s="68">
        <v>22410.655019999998</v>
      </c>
      <c r="I34" s="68">
        <v>19706.89647</v>
      </c>
      <c r="J34" s="69">
        <v>255720.54</v>
      </c>
      <c r="K34" s="67">
        <v>471953.26390000002</v>
      </c>
      <c r="L34" s="69">
        <v>223370.33189999999</v>
      </c>
      <c r="M34" s="76">
        <v>0</v>
      </c>
      <c r="N34" s="76">
        <v>0</v>
      </c>
      <c r="O34" s="76">
        <v>0</v>
      </c>
      <c r="P34" s="76">
        <v>0</v>
      </c>
      <c r="Q34" s="76">
        <v>0</v>
      </c>
      <c r="R34" s="76">
        <v>0</v>
      </c>
      <c r="S34" s="76">
        <v>0</v>
      </c>
      <c r="T34" s="76">
        <v>0</v>
      </c>
      <c r="U34" s="76">
        <v>0</v>
      </c>
      <c r="V34" s="76">
        <v>0</v>
      </c>
      <c r="W34" s="76">
        <v>0</v>
      </c>
      <c r="X34" s="52">
        <v>0</v>
      </c>
    </row>
    <row r="35" spans="1:24" ht="9" thickBot="1" x14ac:dyDescent="0.2">
      <c r="A35" s="116">
        <v>33</v>
      </c>
      <c r="B35" s="49" t="s">
        <v>91</v>
      </c>
      <c r="C35" s="85">
        <v>3198.3563899999999</v>
      </c>
      <c r="D35" s="86">
        <v>0</v>
      </c>
      <c r="E35" s="84">
        <v>0</v>
      </c>
      <c r="F35" s="84">
        <v>0</v>
      </c>
      <c r="G35" s="86">
        <v>0</v>
      </c>
      <c r="H35" s="86">
        <v>0</v>
      </c>
      <c r="I35" s="86">
        <v>0</v>
      </c>
      <c r="J35" s="87">
        <v>0</v>
      </c>
      <c r="K35" s="90">
        <v>0</v>
      </c>
      <c r="L35" s="91">
        <v>0</v>
      </c>
      <c r="M35" s="76">
        <v>0</v>
      </c>
      <c r="N35" s="76">
        <v>0</v>
      </c>
      <c r="O35" s="76">
        <v>0</v>
      </c>
      <c r="P35" s="76">
        <v>0</v>
      </c>
      <c r="Q35" s="76">
        <v>0</v>
      </c>
      <c r="R35" s="76">
        <v>0</v>
      </c>
      <c r="S35" s="76">
        <v>0</v>
      </c>
      <c r="T35" s="76">
        <v>0</v>
      </c>
      <c r="U35" s="76">
        <v>0</v>
      </c>
      <c r="V35" s="76">
        <v>0</v>
      </c>
      <c r="W35" s="76">
        <v>0</v>
      </c>
      <c r="X35" s="52">
        <v>0</v>
      </c>
    </row>
    <row r="36" spans="1:24" ht="9" thickBot="1" x14ac:dyDescent="0.2">
      <c r="A36" s="116">
        <v>34</v>
      </c>
      <c r="B36" s="50" t="s">
        <v>61</v>
      </c>
      <c r="C36" s="63">
        <v>0</v>
      </c>
      <c r="D36" s="64">
        <v>1502.88302</v>
      </c>
      <c r="E36" s="65">
        <v>0</v>
      </c>
      <c r="F36" s="65">
        <v>0</v>
      </c>
      <c r="G36" s="64">
        <v>0</v>
      </c>
      <c r="H36" s="64">
        <v>0</v>
      </c>
      <c r="I36" s="64">
        <v>0</v>
      </c>
      <c r="J36" s="66">
        <v>0</v>
      </c>
      <c r="K36" s="90">
        <v>0</v>
      </c>
      <c r="L36" s="91">
        <v>0</v>
      </c>
      <c r="M36" s="76">
        <v>0</v>
      </c>
      <c r="N36" s="76">
        <v>0</v>
      </c>
      <c r="O36" s="76">
        <v>0</v>
      </c>
      <c r="P36" s="76">
        <v>0</v>
      </c>
      <c r="Q36" s="76">
        <v>0</v>
      </c>
      <c r="R36" s="76">
        <v>0</v>
      </c>
      <c r="S36" s="76">
        <v>0</v>
      </c>
      <c r="T36" s="76">
        <v>0</v>
      </c>
      <c r="U36" s="76">
        <v>0</v>
      </c>
      <c r="V36" s="76">
        <v>0</v>
      </c>
      <c r="W36" s="76">
        <v>0</v>
      </c>
      <c r="X36" s="52">
        <v>0</v>
      </c>
    </row>
    <row r="37" spans="1:24" ht="9" thickBot="1" x14ac:dyDescent="0.2">
      <c r="A37" s="116">
        <v>35</v>
      </c>
      <c r="B37" s="50" t="s">
        <v>62</v>
      </c>
      <c r="C37" s="63">
        <v>0</v>
      </c>
      <c r="D37" s="64">
        <v>0</v>
      </c>
      <c r="E37" s="65">
        <v>309.25380000000001</v>
      </c>
      <c r="F37" s="65">
        <v>0</v>
      </c>
      <c r="G37" s="64">
        <v>0</v>
      </c>
      <c r="H37" s="64">
        <v>0</v>
      </c>
      <c r="I37" s="64">
        <v>0</v>
      </c>
      <c r="J37" s="66">
        <v>0</v>
      </c>
      <c r="K37" s="90">
        <v>0</v>
      </c>
      <c r="L37" s="91">
        <v>0</v>
      </c>
      <c r="M37" s="76">
        <v>0</v>
      </c>
      <c r="N37" s="76">
        <v>0</v>
      </c>
      <c r="O37" s="76">
        <v>0</v>
      </c>
      <c r="P37" s="76">
        <v>0</v>
      </c>
      <c r="Q37" s="76">
        <v>0</v>
      </c>
      <c r="R37" s="76">
        <v>0</v>
      </c>
      <c r="S37" s="76">
        <v>0</v>
      </c>
      <c r="T37" s="76">
        <v>0</v>
      </c>
      <c r="U37" s="76">
        <v>0</v>
      </c>
      <c r="V37" s="76">
        <v>0</v>
      </c>
      <c r="W37" s="76">
        <v>0</v>
      </c>
      <c r="X37" s="52">
        <v>0</v>
      </c>
    </row>
    <row r="38" spans="1:24" ht="9" thickBot="1" x14ac:dyDescent="0.2">
      <c r="A38" s="116">
        <v>36</v>
      </c>
      <c r="B38" s="50" t="s">
        <v>97</v>
      </c>
      <c r="C38" s="63">
        <v>0</v>
      </c>
      <c r="D38" s="64">
        <v>0</v>
      </c>
      <c r="E38" s="65">
        <v>0</v>
      </c>
      <c r="F38" s="65">
        <v>1000.52832</v>
      </c>
      <c r="G38" s="64">
        <v>0</v>
      </c>
      <c r="H38" s="64">
        <v>0</v>
      </c>
      <c r="I38" s="64">
        <v>0</v>
      </c>
      <c r="J38" s="66">
        <v>0</v>
      </c>
      <c r="K38" s="90">
        <v>0</v>
      </c>
      <c r="L38" s="91">
        <v>0</v>
      </c>
      <c r="M38" s="76">
        <v>0</v>
      </c>
      <c r="N38" s="76">
        <v>0</v>
      </c>
      <c r="O38" s="76">
        <v>0</v>
      </c>
      <c r="P38" s="76">
        <v>0</v>
      </c>
      <c r="Q38" s="76">
        <v>0</v>
      </c>
      <c r="R38" s="76">
        <v>0</v>
      </c>
      <c r="S38" s="76">
        <v>0</v>
      </c>
      <c r="T38" s="76">
        <v>0</v>
      </c>
      <c r="U38" s="76">
        <v>0</v>
      </c>
      <c r="V38" s="76">
        <v>0</v>
      </c>
      <c r="W38" s="76">
        <v>0</v>
      </c>
      <c r="X38" s="52">
        <v>0</v>
      </c>
    </row>
    <row r="39" spans="1:24" ht="9" thickBot="1" x14ac:dyDescent="0.2">
      <c r="A39" s="116">
        <v>37</v>
      </c>
      <c r="B39" s="50" t="s">
        <v>43</v>
      </c>
      <c r="C39" s="63">
        <v>0</v>
      </c>
      <c r="D39" s="64">
        <v>0</v>
      </c>
      <c r="E39" s="65">
        <v>0</v>
      </c>
      <c r="F39" s="65">
        <v>0</v>
      </c>
      <c r="G39" s="64">
        <v>1620.01115</v>
      </c>
      <c r="H39" s="64">
        <v>0</v>
      </c>
      <c r="I39" s="64">
        <v>0</v>
      </c>
      <c r="J39" s="66">
        <v>0</v>
      </c>
      <c r="K39" s="90">
        <v>0</v>
      </c>
      <c r="L39" s="91">
        <v>0</v>
      </c>
      <c r="M39" s="76">
        <v>0</v>
      </c>
      <c r="N39" s="76">
        <v>0</v>
      </c>
      <c r="O39" s="76">
        <v>0</v>
      </c>
      <c r="P39" s="76">
        <v>0</v>
      </c>
      <c r="Q39" s="76">
        <v>0</v>
      </c>
      <c r="R39" s="76">
        <v>0</v>
      </c>
      <c r="S39" s="76">
        <v>0</v>
      </c>
      <c r="T39" s="76">
        <v>0</v>
      </c>
      <c r="U39" s="76">
        <v>0</v>
      </c>
      <c r="V39" s="76">
        <v>0</v>
      </c>
      <c r="W39" s="76">
        <v>0</v>
      </c>
      <c r="X39" s="52">
        <v>0</v>
      </c>
    </row>
    <row r="40" spans="1:24" ht="9" thickBot="1" x14ac:dyDescent="0.2">
      <c r="A40" s="116">
        <v>38</v>
      </c>
      <c r="B40" s="50" t="s">
        <v>44</v>
      </c>
      <c r="C40" s="63">
        <v>0</v>
      </c>
      <c r="D40" s="64">
        <v>0</v>
      </c>
      <c r="E40" s="65">
        <v>0</v>
      </c>
      <c r="F40" s="65">
        <v>0</v>
      </c>
      <c r="G40" s="64">
        <v>0</v>
      </c>
      <c r="H40" s="64">
        <v>453.16831999999999</v>
      </c>
      <c r="I40" s="64">
        <v>0</v>
      </c>
      <c r="J40" s="66">
        <v>0</v>
      </c>
      <c r="K40" s="90">
        <v>0</v>
      </c>
      <c r="L40" s="91">
        <v>0</v>
      </c>
      <c r="M40" s="76">
        <v>0</v>
      </c>
      <c r="N40" s="76">
        <v>0</v>
      </c>
      <c r="O40" s="76">
        <v>0</v>
      </c>
      <c r="P40" s="76">
        <v>0</v>
      </c>
      <c r="Q40" s="76">
        <v>0</v>
      </c>
      <c r="R40" s="76">
        <v>0</v>
      </c>
      <c r="S40" s="76">
        <v>0</v>
      </c>
      <c r="T40" s="76">
        <v>0</v>
      </c>
      <c r="U40" s="76">
        <v>0</v>
      </c>
      <c r="V40" s="76">
        <v>0</v>
      </c>
      <c r="W40" s="76">
        <v>0</v>
      </c>
      <c r="X40" s="52">
        <v>0</v>
      </c>
    </row>
    <row r="41" spans="1:24" ht="9" thickBot="1" x14ac:dyDescent="0.2">
      <c r="A41" s="116">
        <v>39</v>
      </c>
      <c r="B41" s="50" t="s">
        <v>45</v>
      </c>
      <c r="C41" s="63">
        <v>0</v>
      </c>
      <c r="D41" s="64">
        <v>0</v>
      </c>
      <c r="E41" s="65">
        <v>0</v>
      </c>
      <c r="F41" s="65">
        <v>0</v>
      </c>
      <c r="G41" s="64">
        <v>0</v>
      </c>
      <c r="H41" s="64">
        <v>0</v>
      </c>
      <c r="I41" s="64">
        <v>1372.39717</v>
      </c>
      <c r="J41" s="66">
        <v>0</v>
      </c>
      <c r="K41" s="90">
        <v>0</v>
      </c>
      <c r="L41" s="91">
        <v>0</v>
      </c>
      <c r="M41" s="76">
        <v>0</v>
      </c>
      <c r="N41" s="76">
        <v>0</v>
      </c>
      <c r="O41" s="76">
        <v>0</v>
      </c>
      <c r="P41" s="76">
        <v>0</v>
      </c>
      <c r="Q41" s="76">
        <v>0</v>
      </c>
      <c r="R41" s="76">
        <v>0</v>
      </c>
      <c r="S41" s="76">
        <v>0</v>
      </c>
      <c r="T41" s="76">
        <v>0</v>
      </c>
      <c r="U41" s="76">
        <v>0</v>
      </c>
      <c r="V41" s="76">
        <v>0</v>
      </c>
      <c r="W41" s="76">
        <v>0</v>
      </c>
      <c r="X41" s="52">
        <v>0</v>
      </c>
    </row>
    <row r="42" spans="1:24" ht="9" thickBot="1" x14ac:dyDescent="0.2">
      <c r="A42" s="116">
        <v>40</v>
      </c>
      <c r="B42" s="109" t="s">
        <v>46</v>
      </c>
      <c r="C42" s="67">
        <v>0</v>
      </c>
      <c r="D42" s="68">
        <v>0</v>
      </c>
      <c r="E42" s="83">
        <v>0</v>
      </c>
      <c r="F42" s="83">
        <v>0</v>
      </c>
      <c r="G42" s="68">
        <v>0</v>
      </c>
      <c r="H42" s="68">
        <v>0</v>
      </c>
      <c r="I42" s="68">
        <v>0</v>
      </c>
      <c r="J42" s="69">
        <v>19559.579300000001</v>
      </c>
      <c r="K42" s="90">
        <v>0</v>
      </c>
      <c r="L42" s="91">
        <v>0</v>
      </c>
      <c r="M42" s="76">
        <v>0</v>
      </c>
      <c r="N42" s="76">
        <v>0</v>
      </c>
      <c r="O42" s="76">
        <v>0</v>
      </c>
      <c r="P42" s="76">
        <v>0</v>
      </c>
      <c r="Q42" s="76">
        <v>0</v>
      </c>
      <c r="R42" s="76">
        <v>0</v>
      </c>
      <c r="S42" s="76">
        <v>0</v>
      </c>
      <c r="T42" s="76">
        <v>0</v>
      </c>
      <c r="U42" s="76">
        <v>0</v>
      </c>
      <c r="V42" s="76">
        <v>0</v>
      </c>
      <c r="W42" s="76">
        <v>0</v>
      </c>
      <c r="X42" s="52">
        <v>0</v>
      </c>
    </row>
    <row r="43" spans="1:24" ht="9" thickBot="1" x14ac:dyDescent="0.2">
      <c r="A43" s="116">
        <v>41</v>
      </c>
      <c r="B43" s="49" t="s">
        <v>92</v>
      </c>
      <c r="C43" s="85">
        <v>26047.062999999998</v>
      </c>
      <c r="D43" s="86">
        <v>0</v>
      </c>
      <c r="E43" s="84">
        <v>0</v>
      </c>
      <c r="F43" s="84">
        <v>0</v>
      </c>
      <c r="G43" s="86">
        <v>0</v>
      </c>
      <c r="H43" s="86">
        <v>0</v>
      </c>
      <c r="I43" s="86">
        <v>0</v>
      </c>
      <c r="J43" s="87">
        <v>0</v>
      </c>
      <c r="K43" s="90">
        <v>0</v>
      </c>
      <c r="L43" s="91">
        <v>0</v>
      </c>
      <c r="M43" s="76">
        <v>0</v>
      </c>
      <c r="N43" s="76">
        <v>0</v>
      </c>
      <c r="O43" s="76">
        <v>0</v>
      </c>
      <c r="P43" s="76">
        <v>0</v>
      </c>
      <c r="Q43" s="76">
        <v>0</v>
      </c>
      <c r="R43" s="76">
        <v>0</v>
      </c>
      <c r="S43" s="76">
        <v>0</v>
      </c>
      <c r="T43" s="76">
        <v>0</v>
      </c>
      <c r="U43" s="76">
        <v>0</v>
      </c>
      <c r="V43" s="76">
        <v>0</v>
      </c>
      <c r="W43" s="76">
        <v>0</v>
      </c>
      <c r="X43" s="52">
        <v>0</v>
      </c>
    </row>
    <row r="44" spans="1:24" ht="9" thickBot="1" x14ac:dyDescent="0.2">
      <c r="A44" s="116">
        <v>42</v>
      </c>
      <c r="B44" s="50" t="s">
        <v>63</v>
      </c>
      <c r="C44" s="63">
        <v>0</v>
      </c>
      <c r="D44" s="64">
        <v>56247.41</v>
      </c>
      <c r="E44" s="65">
        <v>0</v>
      </c>
      <c r="F44" s="65">
        <v>0</v>
      </c>
      <c r="G44" s="64">
        <v>0</v>
      </c>
      <c r="H44" s="64">
        <v>0</v>
      </c>
      <c r="I44" s="64">
        <v>0</v>
      </c>
      <c r="J44" s="66">
        <v>0</v>
      </c>
      <c r="K44" s="90">
        <v>0</v>
      </c>
      <c r="L44" s="91">
        <v>0</v>
      </c>
      <c r="M44" s="76">
        <v>0</v>
      </c>
      <c r="N44" s="76">
        <v>0</v>
      </c>
      <c r="O44" s="76">
        <v>0</v>
      </c>
      <c r="P44" s="76">
        <v>0</v>
      </c>
      <c r="Q44" s="76">
        <v>0</v>
      </c>
      <c r="R44" s="76">
        <v>0</v>
      </c>
      <c r="S44" s="76">
        <v>0</v>
      </c>
      <c r="T44" s="76">
        <v>0</v>
      </c>
      <c r="U44" s="76">
        <v>0</v>
      </c>
      <c r="V44" s="76">
        <v>0</v>
      </c>
      <c r="W44" s="76">
        <v>0</v>
      </c>
      <c r="X44" s="52">
        <v>0</v>
      </c>
    </row>
    <row r="45" spans="1:24" ht="9" thickBot="1" x14ac:dyDescent="0.2">
      <c r="A45" s="116">
        <v>43</v>
      </c>
      <c r="B45" s="50" t="s">
        <v>64</v>
      </c>
      <c r="C45" s="63">
        <v>0</v>
      </c>
      <c r="D45" s="64">
        <v>0</v>
      </c>
      <c r="E45" s="65">
        <v>14107.31</v>
      </c>
      <c r="F45" s="65">
        <v>0</v>
      </c>
      <c r="G45" s="64">
        <v>0</v>
      </c>
      <c r="H45" s="64">
        <v>0</v>
      </c>
      <c r="I45" s="64">
        <v>0</v>
      </c>
      <c r="J45" s="66">
        <v>0</v>
      </c>
      <c r="K45" s="90">
        <v>0</v>
      </c>
      <c r="L45" s="91">
        <v>0</v>
      </c>
      <c r="M45" s="76">
        <v>0</v>
      </c>
      <c r="N45" s="76">
        <v>0</v>
      </c>
      <c r="O45" s="76">
        <v>0</v>
      </c>
      <c r="P45" s="76">
        <v>0</v>
      </c>
      <c r="Q45" s="76">
        <v>0</v>
      </c>
      <c r="R45" s="76">
        <v>0</v>
      </c>
      <c r="S45" s="76">
        <v>0</v>
      </c>
      <c r="T45" s="76">
        <v>0</v>
      </c>
      <c r="U45" s="76">
        <v>0</v>
      </c>
      <c r="V45" s="76">
        <v>0</v>
      </c>
      <c r="W45" s="76">
        <v>0</v>
      </c>
      <c r="X45" s="52">
        <v>0</v>
      </c>
    </row>
    <row r="46" spans="1:24" ht="9" thickBot="1" x14ac:dyDescent="0.2">
      <c r="A46" s="116">
        <v>44</v>
      </c>
      <c r="B46" s="50" t="s">
        <v>98</v>
      </c>
      <c r="C46" s="63">
        <v>0</v>
      </c>
      <c r="D46" s="64">
        <v>0</v>
      </c>
      <c r="E46" s="65">
        <v>0</v>
      </c>
      <c r="F46" s="65">
        <v>167169.63125999999</v>
      </c>
      <c r="G46" s="64">
        <v>0</v>
      </c>
      <c r="H46" s="64">
        <v>0</v>
      </c>
      <c r="I46" s="64">
        <v>0</v>
      </c>
      <c r="J46" s="66">
        <v>0</v>
      </c>
      <c r="K46" s="90">
        <v>0</v>
      </c>
      <c r="L46" s="91">
        <v>0</v>
      </c>
      <c r="M46" s="76">
        <v>0</v>
      </c>
      <c r="N46" s="76">
        <v>0</v>
      </c>
      <c r="O46" s="76">
        <v>0</v>
      </c>
      <c r="P46" s="76">
        <v>0</v>
      </c>
      <c r="Q46" s="76">
        <v>0</v>
      </c>
      <c r="R46" s="76">
        <v>0</v>
      </c>
      <c r="S46" s="76">
        <v>0</v>
      </c>
      <c r="T46" s="76">
        <v>0</v>
      </c>
      <c r="U46" s="76">
        <v>0</v>
      </c>
      <c r="V46" s="76">
        <v>0</v>
      </c>
      <c r="W46" s="76">
        <v>0</v>
      </c>
      <c r="X46" s="52">
        <v>0</v>
      </c>
    </row>
    <row r="47" spans="1:24" ht="9" thickBot="1" x14ac:dyDescent="0.2">
      <c r="A47" s="116">
        <v>45</v>
      </c>
      <c r="B47" s="50" t="s">
        <v>47</v>
      </c>
      <c r="C47" s="63">
        <v>0</v>
      </c>
      <c r="D47" s="64">
        <v>0</v>
      </c>
      <c r="E47" s="65">
        <v>0</v>
      </c>
      <c r="F47" s="65">
        <v>0</v>
      </c>
      <c r="G47" s="64">
        <v>40373.4</v>
      </c>
      <c r="H47" s="64">
        <v>0</v>
      </c>
      <c r="I47" s="64">
        <v>0</v>
      </c>
      <c r="J47" s="66">
        <v>0</v>
      </c>
      <c r="K47" s="90">
        <v>0</v>
      </c>
      <c r="L47" s="91">
        <v>0</v>
      </c>
      <c r="M47" s="76">
        <v>0</v>
      </c>
      <c r="N47" s="76">
        <v>0</v>
      </c>
      <c r="O47" s="76">
        <v>0</v>
      </c>
      <c r="P47" s="76">
        <v>0</v>
      </c>
      <c r="Q47" s="76">
        <v>0</v>
      </c>
      <c r="R47" s="76">
        <v>0</v>
      </c>
      <c r="S47" s="76">
        <v>0</v>
      </c>
      <c r="T47" s="76">
        <v>0</v>
      </c>
      <c r="U47" s="76">
        <v>0</v>
      </c>
      <c r="V47" s="76">
        <v>0</v>
      </c>
      <c r="W47" s="76">
        <v>0</v>
      </c>
      <c r="X47" s="52">
        <v>0</v>
      </c>
    </row>
    <row r="48" spans="1:24" ht="9" thickBot="1" x14ac:dyDescent="0.2">
      <c r="A48" s="116">
        <v>46</v>
      </c>
      <c r="B48" s="50" t="s">
        <v>48</v>
      </c>
      <c r="C48" s="63">
        <v>0</v>
      </c>
      <c r="D48" s="64">
        <v>0</v>
      </c>
      <c r="E48" s="65">
        <v>0</v>
      </c>
      <c r="F48" s="65">
        <v>0</v>
      </c>
      <c r="G48" s="64">
        <v>0</v>
      </c>
      <c r="H48" s="64">
        <v>79378.7</v>
      </c>
      <c r="I48" s="64">
        <v>0</v>
      </c>
      <c r="J48" s="66">
        <v>0</v>
      </c>
      <c r="K48" s="90">
        <v>0</v>
      </c>
      <c r="L48" s="91">
        <v>0</v>
      </c>
      <c r="M48" s="76">
        <v>0</v>
      </c>
      <c r="N48" s="76">
        <v>0</v>
      </c>
      <c r="O48" s="76">
        <v>0</v>
      </c>
      <c r="P48" s="76">
        <v>0</v>
      </c>
      <c r="Q48" s="76">
        <v>0</v>
      </c>
      <c r="R48" s="76">
        <v>0</v>
      </c>
      <c r="S48" s="76">
        <v>0</v>
      </c>
      <c r="T48" s="76">
        <v>0</v>
      </c>
      <c r="U48" s="76">
        <v>0</v>
      </c>
      <c r="V48" s="76">
        <v>0</v>
      </c>
      <c r="W48" s="76">
        <v>0</v>
      </c>
      <c r="X48" s="52">
        <v>0</v>
      </c>
    </row>
    <row r="49" spans="1:24" ht="9" thickBot="1" x14ac:dyDescent="0.2">
      <c r="A49" s="116">
        <v>47</v>
      </c>
      <c r="B49" s="50" t="s">
        <v>49</v>
      </c>
      <c r="C49" s="63">
        <v>0</v>
      </c>
      <c r="D49" s="64">
        <v>0</v>
      </c>
      <c r="E49" s="65">
        <v>0</v>
      </c>
      <c r="F49" s="65">
        <v>0</v>
      </c>
      <c r="G49" s="64">
        <v>0</v>
      </c>
      <c r="H49" s="64">
        <v>0</v>
      </c>
      <c r="I49" s="64">
        <v>84260.81</v>
      </c>
      <c r="J49" s="66">
        <v>0</v>
      </c>
      <c r="K49" s="90">
        <v>0</v>
      </c>
      <c r="L49" s="91">
        <v>0</v>
      </c>
      <c r="M49" s="76">
        <v>0</v>
      </c>
      <c r="N49" s="76">
        <v>0</v>
      </c>
      <c r="O49" s="76">
        <v>0</v>
      </c>
      <c r="P49" s="76">
        <v>0</v>
      </c>
      <c r="Q49" s="76">
        <v>0</v>
      </c>
      <c r="R49" s="76">
        <v>0</v>
      </c>
      <c r="S49" s="76">
        <v>0</v>
      </c>
      <c r="T49" s="76">
        <v>0</v>
      </c>
      <c r="U49" s="76">
        <v>0</v>
      </c>
      <c r="V49" s="76">
        <v>0</v>
      </c>
      <c r="W49" s="76">
        <v>0</v>
      </c>
      <c r="X49" s="52">
        <v>0</v>
      </c>
    </row>
    <row r="50" spans="1:24" ht="9" thickBot="1" x14ac:dyDescent="0.2">
      <c r="A50" s="116">
        <v>48</v>
      </c>
      <c r="B50" s="109" t="s">
        <v>50</v>
      </c>
      <c r="C50" s="67">
        <v>0</v>
      </c>
      <c r="D50" s="68">
        <v>0</v>
      </c>
      <c r="E50" s="83">
        <v>0</v>
      </c>
      <c r="F50" s="83">
        <v>0</v>
      </c>
      <c r="G50" s="68">
        <v>0</v>
      </c>
      <c r="H50" s="68">
        <v>0</v>
      </c>
      <c r="I50" s="68">
        <v>0</v>
      </c>
      <c r="J50" s="69">
        <v>1200614.22</v>
      </c>
      <c r="K50" s="90">
        <v>0</v>
      </c>
      <c r="L50" s="91">
        <v>0</v>
      </c>
      <c r="M50" s="76">
        <v>0</v>
      </c>
      <c r="N50" s="76">
        <v>0</v>
      </c>
      <c r="O50" s="76">
        <v>0</v>
      </c>
      <c r="P50" s="76">
        <v>0</v>
      </c>
      <c r="Q50" s="76">
        <v>0</v>
      </c>
      <c r="R50" s="76">
        <v>0</v>
      </c>
      <c r="S50" s="76">
        <v>0</v>
      </c>
      <c r="T50" s="76">
        <v>0</v>
      </c>
      <c r="U50" s="76">
        <v>0</v>
      </c>
      <c r="V50" s="76">
        <v>0</v>
      </c>
      <c r="W50" s="76">
        <v>0</v>
      </c>
      <c r="X50" s="52">
        <v>0</v>
      </c>
    </row>
    <row r="51" spans="1:24" ht="9" thickBot="1" x14ac:dyDescent="0.2">
      <c r="A51" s="116">
        <v>49</v>
      </c>
      <c r="B51" s="50" t="s">
        <v>93</v>
      </c>
      <c r="C51" s="63">
        <v>124953.33571</v>
      </c>
      <c r="D51" s="64">
        <v>0</v>
      </c>
      <c r="E51" s="65">
        <v>0</v>
      </c>
      <c r="F51" s="65">
        <v>0</v>
      </c>
      <c r="G51" s="64">
        <v>0</v>
      </c>
      <c r="H51" s="64">
        <v>0</v>
      </c>
      <c r="I51" s="64">
        <v>0</v>
      </c>
      <c r="J51" s="66">
        <v>0</v>
      </c>
      <c r="K51" s="90">
        <v>0</v>
      </c>
      <c r="L51" s="91">
        <v>0</v>
      </c>
      <c r="M51" s="76">
        <v>0</v>
      </c>
      <c r="N51" s="76">
        <v>0</v>
      </c>
      <c r="O51" s="76">
        <v>0</v>
      </c>
      <c r="P51" s="76">
        <v>0</v>
      </c>
      <c r="Q51" s="76">
        <v>0</v>
      </c>
      <c r="R51" s="76">
        <v>0</v>
      </c>
      <c r="S51" s="76">
        <v>0</v>
      </c>
      <c r="T51" s="76">
        <v>0</v>
      </c>
      <c r="U51" s="76">
        <v>0</v>
      </c>
      <c r="V51" s="76">
        <v>0</v>
      </c>
      <c r="W51" s="76">
        <v>0</v>
      </c>
      <c r="X51" s="52">
        <v>0</v>
      </c>
    </row>
    <row r="52" spans="1:24" ht="9" thickBot="1" x14ac:dyDescent="0.2">
      <c r="A52" s="116">
        <v>50</v>
      </c>
      <c r="B52" s="50" t="s">
        <v>65</v>
      </c>
      <c r="C52" s="63">
        <v>0</v>
      </c>
      <c r="D52" s="64">
        <v>306387.21000000002</v>
      </c>
      <c r="E52" s="65">
        <v>0</v>
      </c>
      <c r="F52" s="65">
        <v>0</v>
      </c>
      <c r="G52" s="64">
        <v>0</v>
      </c>
      <c r="H52" s="64">
        <v>0</v>
      </c>
      <c r="I52" s="64">
        <v>0</v>
      </c>
      <c r="J52" s="66">
        <v>0</v>
      </c>
      <c r="K52" s="90">
        <v>0</v>
      </c>
      <c r="L52" s="91">
        <v>0</v>
      </c>
      <c r="M52" s="76">
        <v>0</v>
      </c>
      <c r="N52" s="76">
        <v>0</v>
      </c>
      <c r="O52" s="76">
        <v>0</v>
      </c>
      <c r="P52" s="76">
        <v>0</v>
      </c>
      <c r="Q52" s="76">
        <v>0</v>
      </c>
      <c r="R52" s="76">
        <v>0</v>
      </c>
      <c r="S52" s="76">
        <v>0</v>
      </c>
      <c r="T52" s="76">
        <v>0</v>
      </c>
      <c r="U52" s="76">
        <v>0</v>
      </c>
      <c r="V52" s="76">
        <v>0</v>
      </c>
      <c r="W52" s="76">
        <v>0</v>
      </c>
      <c r="X52" s="52">
        <v>0</v>
      </c>
    </row>
    <row r="53" spans="1:24" ht="9" thickBot="1" x14ac:dyDescent="0.2">
      <c r="A53" s="116">
        <v>51</v>
      </c>
      <c r="B53" s="50" t="s">
        <v>66</v>
      </c>
      <c r="C53" s="63">
        <v>0</v>
      </c>
      <c r="D53" s="64">
        <v>0</v>
      </c>
      <c r="E53" s="65">
        <v>73106.89</v>
      </c>
      <c r="F53" s="65">
        <v>0</v>
      </c>
      <c r="G53" s="64">
        <v>0</v>
      </c>
      <c r="H53" s="64">
        <v>0</v>
      </c>
      <c r="I53" s="64">
        <v>0</v>
      </c>
      <c r="J53" s="66">
        <v>0</v>
      </c>
      <c r="K53" s="90">
        <v>0</v>
      </c>
      <c r="L53" s="91">
        <v>0</v>
      </c>
      <c r="M53" s="76">
        <v>0</v>
      </c>
      <c r="N53" s="76">
        <v>0</v>
      </c>
      <c r="O53" s="76">
        <v>0</v>
      </c>
      <c r="P53" s="76">
        <v>0</v>
      </c>
      <c r="Q53" s="76">
        <v>0</v>
      </c>
      <c r="R53" s="76">
        <v>0</v>
      </c>
      <c r="S53" s="76">
        <v>0</v>
      </c>
      <c r="T53" s="76">
        <v>0</v>
      </c>
      <c r="U53" s="76">
        <v>0</v>
      </c>
      <c r="V53" s="76">
        <v>0</v>
      </c>
      <c r="W53" s="76">
        <v>0</v>
      </c>
      <c r="X53" s="52">
        <v>0</v>
      </c>
    </row>
    <row r="54" spans="1:24" ht="9" thickBot="1" x14ac:dyDescent="0.2">
      <c r="A54" s="116">
        <v>52</v>
      </c>
      <c r="B54" s="50" t="s">
        <v>99</v>
      </c>
      <c r="C54" s="63">
        <v>0</v>
      </c>
      <c r="D54" s="64">
        <v>0</v>
      </c>
      <c r="E54" s="65">
        <v>0</v>
      </c>
      <c r="F54" s="65">
        <v>803327.93463999999</v>
      </c>
      <c r="G54" s="64">
        <v>0</v>
      </c>
      <c r="H54" s="64">
        <v>0</v>
      </c>
      <c r="I54" s="64">
        <v>0</v>
      </c>
      <c r="J54" s="66">
        <v>0</v>
      </c>
      <c r="K54" s="90">
        <v>0</v>
      </c>
      <c r="L54" s="91">
        <v>0</v>
      </c>
      <c r="M54" s="76">
        <v>0</v>
      </c>
      <c r="N54" s="76">
        <v>0</v>
      </c>
      <c r="O54" s="76">
        <v>0</v>
      </c>
      <c r="P54" s="76">
        <v>0</v>
      </c>
      <c r="Q54" s="76">
        <v>0</v>
      </c>
      <c r="R54" s="76">
        <v>0</v>
      </c>
      <c r="S54" s="76">
        <v>0</v>
      </c>
      <c r="T54" s="76">
        <v>0</v>
      </c>
      <c r="U54" s="76">
        <v>0</v>
      </c>
      <c r="V54" s="76">
        <v>0</v>
      </c>
      <c r="W54" s="76">
        <v>0</v>
      </c>
      <c r="X54" s="52">
        <v>0</v>
      </c>
    </row>
    <row r="55" spans="1:24" ht="9" thickBot="1" x14ac:dyDescent="0.2">
      <c r="A55" s="116">
        <v>53</v>
      </c>
      <c r="B55" s="50" t="s">
        <v>51</v>
      </c>
      <c r="C55" s="63">
        <v>0</v>
      </c>
      <c r="D55" s="64">
        <v>0</v>
      </c>
      <c r="E55" s="65">
        <v>0</v>
      </c>
      <c r="F55" s="65">
        <v>0</v>
      </c>
      <c r="G55" s="64">
        <v>260614.31</v>
      </c>
      <c r="H55" s="64">
        <v>0</v>
      </c>
      <c r="I55" s="64">
        <v>0</v>
      </c>
      <c r="J55" s="66">
        <v>0</v>
      </c>
      <c r="K55" s="90">
        <v>0</v>
      </c>
      <c r="L55" s="91">
        <v>0</v>
      </c>
      <c r="M55" s="76">
        <v>0</v>
      </c>
      <c r="N55" s="76">
        <v>0</v>
      </c>
      <c r="O55" s="76">
        <v>0</v>
      </c>
      <c r="P55" s="76">
        <v>0</v>
      </c>
      <c r="Q55" s="76">
        <v>0</v>
      </c>
      <c r="R55" s="76">
        <v>0</v>
      </c>
      <c r="S55" s="76">
        <v>0</v>
      </c>
      <c r="T55" s="76">
        <v>0</v>
      </c>
      <c r="U55" s="76">
        <v>0</v>
      </c>
      <c r="V55" s="76">
        <v>0</v>
      </c>
      <c r="W55" s="76">
        <v>0</v>
      </c>
      <c r="X55" s="52">
        <v>0</v>
      </c>
    </row>
    <row r="56" spans="1:24" ht="9" thickBot="1" x14ac:dyDescent="0.2">
      <c r="A56" s="116">
        <v>54</v>
      </c>
      <c r="B56" s="50" t="s">
        <v>52</v>
      </c>
      <c r="C56" s="63">
        <v>0</v>
      </c>
      <c r="D56" s="64">
        <v>0</v>
      </c>
      <c r="E56" s="65">
        <v>0</v>
      </c>
      <c r="F56" s="65">
        <v>0</v>
      </c>
      <c r="G56" s="64">
        <v>0</v>
      </c>
      <c r="H56" s="64">
        <v>419653.7</v>
      </c>
      <c r="I56" s="64">
        <v>0</v>
      </c>
      <c r="J56" s="66">
        <v>0</v>
      </c>
      <c r="K56" s="90">
        <v>0</v>
      </c>
      <c r="L56" s="91">
        <v>0</v>
      </c>
      <c r="M56" s="76">
        <v>0</v>
      </c>
      <c r="N56" s="76">
        <v>0</v>
      </c>
      <c r="O56" s="76">
        <v>0</v>
      </c>
      <c r="P56" s="76">
        <v>0</v>
      </c>
      <c r="Q56" s="76">
        <v>0</v>
      </c>
      <c r="R56" s="76">
        <v>0</v>
      </c>
      <c r="S56" s="76">
        <v>0</v>
      </c>
      <c r="T56" s="76">
        <v>0</v>
      </c>
      <c r="U56" s="76">
        <v>0</v>
      </c>
      <c r="V56" s="76">
        <v>0</v>
      </c>
      <c r="W56" s="76">
        <v>0</v>
      </c>
      <c r="X56" s="52">
        <v>0</v>
      </c>
    </row>
    <row r="57" spans="1:24" ht="9" thickBot="1" x14ac:dyDescent="0.2">
      <c r="A57" s="116">
        <v>55</v>
      </c>
      <c r="B57" s="50" t="s">
        <v>53</v>
      </c>
      <c r="C57" s="63">
        <v>0</v>
      </c>
      <c r="D57" s="64">
        <v>0</v>
      </c>
      <c r="E57" s="65">
        <v>0</v>
      </c>
      <c r="F57" s="65">
        <v>0</v>
      </c>
      <c r="G57" s="64">
        <v>0</v>
      </c>
      <c r="H57" s="64">
        <v>0</v>
      </c>
      <c r="I57" s="64">
        <v>431491.02</v>
      </c>
      <c r="J57" s="66">
        <v>0</v>
      </c>
      <c r="K57" s="90">
        <v>0</v>
      </c>
      <c r="L57" s="91">
        <v>0</v>
      </c>
      <c r="M57" s="76">
        <v>0</v>
      </c>
      <c r="N57" s="76">
        <v>0</v>
      </c>
      <c r="O57" s="76">
        <v>0</v>
      </c>
      <c r="P57" s="76">
        <v>0</v>
      </c>
      <c r="Q57" s="76">
        <v>0</v>
      </c>
      <c r="R57" s="76">
        <v>0</v>
      </c>
      <c r="S57" s="76">
        <v>0</v>
      </c>
      <c r="T57" s="76">
        <v>0</v>
      </c>
      <c r="U57" s="76">
        <v>0</v>
      </c>
      <c r="V57" s="76">
        <v>0</v>
      </c>
      <c r="W57" s="76">
        <v>0</v>
      </c>
      <c r="X57" s="52">
        <v>0</v>
      </c>
    </row>
    <row r="58" spans="1:24" ht="9" thickBot="1" x14ac:dyDescent="0.2">
      <c r="A58" s="116">
        <v>56</v>
      </c>
      <c r="B58" s="109" t="s">
        <v>54</v>
      </c>
      <c r="C58" s="63">
        <v>0</v>
      </c>
      <c r="D58" s="64">
        <v>0</v>
      </c>
      <c r="E58" s="65">
        <v>0</v>
      </c>
      <c r="F58" s="65">
        <v>0</v>
      </c>
      <c r="G58" s="64">
        <v>0</v>
      </c>
      <c r="H58" s="64">
        <v>0</v>
      </c>
      <c r="I58" s="64">
        <v>0</v>
      </c>
      <c r="J58" s="66">
        <v>5741110.9299999997</v>
      </c>
      <c r="K58" s="90">
        <v>0</v>
      </c>
      <c r="L58" s="91">
        <v>0</v>
      </c>
      <c r="M58" s="76">
        <v>0</v>
      </c>
      <c r="N58" s="76">
        <v>0</v>
      </c>
      <c r="O58" s="76">
        <v>0</v>
      </c>
      <c r="P58" s="76">
        <v>0</v>
      </c>
      <c r="Q58" s="76">
        <v>0</v>
      </c>
      <c r="R58" s="76">
        <v>0</v>
      </c>
      <c r="S58" s="76">
        <v>0</v>
      </c>
      <c r="T58" s="76">
        <v>0</v>
      </c>
      <c r="U58" s="76">
        <v>0</v>
      </c>
      <c r="V58" s="76">
        <v>0</v>
      </c>
      <c r="W58" s="76">
        <v>0</v>
      </c>
      <c r="X58" s="52">
        <v>0</v>
      </c>
    </row>
    <row r="59" spans="1:24" ht="9" thickBot="1" x14ac:dyDescent="0.2">
      <c r="A59" s="116">
        <v>57</v>
      </c>
      <c r="B59" s="49" t="s">
        <v>94</v>
      </c>
      <c r="C59" s="85">
        <v>13978.08546</v>
      </c>
      <c r="D59" s="86">
        <v>0</v>
      </c>
      <c r="E59" s="84">
        <v>0</v>
      </c>
      <c r="F59" s="84">
        <v>0</v>
      </c>
      <c r="G59" s="86">
        <v>0</v>
      </c>
      <c r="H59" s="86">
        <v>0</v>
      </c>
      <c r="I59" s="86">
        <v>0</v>
      </c>
      <c r="J59" s="87">
        <v>0</v>
      </c>
      <c r="K59" s="90">
        <v>0</v>
      </c>
      <c r="L59" s="91">
        <v>0</v>
      </c>
      <c r="M59" s="76">
        <v>0</v>
      </c>
      <c r="N59" s="76">
        <v>0</v>
      </c>
      <c r="O59" s="76">
        <v>0</v>
      </c>
      <c r="P59" s="76">
        <v>0</v>
      </c>
      <c r="Q59" s="76">
        <v>0</v>
      </c>
      <c r="R59" s="76">
        <v>0</v>
      </c>
      <c r="S59" s="76">
        <v>0</v>
      </c>
      <c r="T59" s="76">
        <v>0</v>
      </c>
      <c r="U59" s="76">
        <v>0</v>
      </c>
      <c r="V59" s="76">
        <v>0</v>
      </c>
      <c r="W59" s="76">
        <v>0</v>
      </c>
      <c r="X59" s="52">
        <v>0</v>
      </c>
    </row>
    <row r="60" spans="1:24" ht="9" thickBot="1" x14ac:dyDescent="0.2">
      <c r="A60" s="116">
        <v>58</v>
      </c>
      <c r="B60" s="50" t="s">
        <v>61</v>
      </c>
      <c r="C60" s="63">
        <v>0</v>
      </c>
      <c r="D60" s="64">
        <v>1346.85979</v>
      </c>
      <c r="E60" s="65">
        <v>0</v>
      </c>
      <c r="F60" s="65">
        <v>0</v>
      </c>
      <c r="G60" s="64">
        <v>0</v>
      </c>
      <c r="H60" s="64">
        <v>0</v>
      </c>
      <c r="I60" s="64">
        <v>0</v>
      </c>
      <c r="J60" s="66">
        <v>0</v>
      </c>
      <c r="K60" s="90">
        <v>0</v>
      </c>
      <c r="L60" s="91">
        <v>0</v>
      </c>
      <c r="M60" s="76">
        <v>0</v>
      </c>
      <c r="N60" s="76">
        <v>0</v>
      </c>
      <c r="O60" s="76">
        <v>0</v>
      </c>
      <c r="P60" s="76">
        <v>0</v>
      </c>
      <c r="Q60" s="76">
        <v>0</v>
      </c>
      <c r="R60" s="76">
        <v>0</v>
      </c>
      <c r="S60" s="76">
        <v>0</v>
      </c>
      <c r="T60" s="76">
        <v>0</v>
      </c>
      <c r="U60" s="76">
        <v>0</v>
      </c>
      <c r="V60" s="76">
        <v>0</v>
      </c>
      <c r="W60" s="76">
        <v>0</v>
      </c>
      <c r="X60" s="52">
        <v>0</v>
      </c>
    </row>
    <row r="61" spans="1:24" ht="9" thickBot="1" x14ac:dyDescent="0.2">
      <c r="A61" s="116">
        <v>59</v>
      </c>
      <c r="B61" s="50" t="s">
        <v>62</v>
      </c>
      <c r="C61" s="63">
        <v>0</v>
      </c>
      <c r="D61" s="64">
        <v>0</v>
      </c>
      <c r="E61" s="65">
        <v>572.44809999999995</v>
      </c>
      <c r="F61" s="65">
        <v>0</v>
      </c>
      <c r="G61" s="64">
        <v>0</v>
      </c>
      <c r="H61" s="64">
        <v>0</v>
      </c>
      <c r="I61" s="64">
        <v>0</v>
      </c>
      <c r="J61" s="66">
        <v>0</v>
      </c>
      <c r="K61" s="90">
        <v>0</v>
      </c>
      <c r="L61" s="91">
        <v>0</v>
      </c>
      <c r="M61" s="76">
        <v>0</v>
      </c>
      <c r="N61" s="76">
        <v>0</v>
      </c>
      <c r="O61" s="76">
        <v>0</v>
      </c>
      <c r="P61" s="76">
        <v>0</v>
      </c>
      <c r="Q61" s="76">
        <v>0</v>
      </c>
      <c r="R61" s="76">
        <v>0</v>
      </c>
      <c r="S61" s="76">
        <v>0</v>
      </c>
      <c r="T61" s="76">
        <v>0</v>
      </c>
      <c r="U61" s="76">
        <v>0</v>
      </c>
      <c r="V61" s="76">
        <v>0</v>
      </c>
      <c r="W61" s="76">
        <v>0</v>
      </c>
      <c r="X61" s="52">
        <v>0</v>
      </c>
    </row>
    <row r="62" spans="1:24" ht="9" thickBot="1" x14ac:dyDescent="0.2">
      <c r="A62" s="116">
        <v>60</v>
      </c>
      <c r="B62" s="50" t="s">
        <v>97</v>
      </c>
      <c r="C62" s="63">
        <v>0</v>
      </c>
      <c r="D62" s="64">
        <v>0</v>
      </c>
      <c r="E62" s="65">
        <v>0</v>
      </c>
      <c r="F62" s="65">
        <v>943.30893000000003</v>
      </c>
      <c r="G62" s="64">
        <v>0</v>
      </c>
      <c r="H62" s="64">
        <v>0</v>
      </c>
      <c r="I62" s="64">
        <v>0</v>
      </c>
      <c r="J62" s="66">
        <v>0</v>
      </c>
      <c r="K62" s="90">
        <v>0</v>
      </c>
      <c r="L62" s="91">
        <v>0</v>
      </c>
      <c r="M62" s="76">
        <v>0</v>
      </c>
      <c r="N62" s="76">
        <v>0</v>
      </c>
      <c r="O62" s="76">
        <v>0</v>
      </c>
      <c r="P62" s="76">
        <v>0</v>
      </c>
      <c r="Q62" s="76">
        <v>0</v>
      </c>
      <c r="R62" s="76">
        <v>0</v>
      </c>
      <c r="S62" s="76">
        <v>0</v>
      </c>
      <c r="T62" s="76">
        <v>0</v>
      </c>
      <c r="U62" s="76">
        <v>0</v>
      </c>
      <c r="V62" s="76">
        <v>0</v>
      </c>
      <c r="W62" s="76">
        <v>0</v>
      </c>
      <c r="X62" s="52">
        <v>0</v>
      </c>
    </row>
    <row r="63" spans="1:24" ht="9" thickBot="1" x14ac:dyDescent="0.2">
      <c r="A63" s="116">
        <v>61</v>
      </c>
      <c r="B63" s="50" t="s">
        <v>43</v>
      </c>
      <c r="C63" s="63">
        <v>0</v>
      </c>
      <c r="D63" s="64">
        <v>0</v>
      </c>
      <c r="E63" s="65">
        <v>0</v>
      </c>
      <c r="F63" s="65">
        <v>0</v>
      </c>
      <c r="G63" s="64">
        <v>4374.2192400000004</v>
      </c>
      <c r="H63" s="64">
        <v>0</v>
      </c>
      <c r="I63" s="64">
        <v>0</v>
      </c>
      <c r="J63" s="66">
        <v>0</v>
      </c>
      <c r="K63" s="90">
        <v>0</v>
      </c>
      <c r="L63" s="91">
        <v>0</v>
      </c>
      <c r="M63" s="76">
        <v>0</v>
      </c>
      <c r="N63" s="76">
        <v>0</v>
      </c>
      <c r="O63" s="76">
        <v>0</v>
      </c>
      <c r="P63" s="76">
        <v>0</v>
      </c>
      <c r="Q63" s="76">
        <v>0</v>
      </c>
      <c r="R63" s="76">
        <v>0</v>
      </c>
      <c r="S63" s="76">
        <v>0</v>
      </c>
      <c r="T63" s="76">
        <v>0</v>
      </c>
      <c r="U63" s="76">
        <v>0</v>
      </c>
      <c r="V63" s="76">
        <v>0</v>
      </c>
      <c r="W63" s="76">
        <v>0</v>
      </c>
      <c r="X63" s="52">
        <v>0</v>
      </c>
    </row>
    <row r="64" spans="1:24" ht="9" thickBot="1" x14ac:dyDescent="0.2">
      <c r="A64" s="116">
        <v>62</v>
      </c>
      <c r="B64" s="50" t="s">
        <v>44</v>
      </c>
      <c r="C64" s="63">
        <v>0</v>
      </c>
      <c r="D64" s="64">
        <v>0</v>
      </c>
      <c r="E64" s="65">
        <v>0</v>
      </c>
      <c r="F64" s="65">
        <v>0</v>
      </c>
      <c r="G64" s="64">
        <v>0</v>
      </c>
      <c r="H64" s="64">
        <v>760.64612999999997</v>
      </c>
      <c r="I64" s="64">
        <v>0</v>
      </c>
      <c r="J64" s="66">
        <v>0</v>
      </c>
      <c r="K64" s="90">
        <v>0</v>
      </c>
      <c r="L64" s="91">
        <v>0</v>
      </c>
      <c r="M64" s="76">
        <v>0</v>
      </c>
      <c r="N64" s="76">
        <v>0</v>
      </c>
      <c r="O64" s="76">
        <v>0</v>
      </c>
      <c r="P64" s="76">
        <v>0</v>
      </c>
      <c r="Q64" s="76">
        <v>0</v>
      </c>
      <c r="R64" s="76">
        <v>0</v>
      </c>
      <c r="S64" s="76">
        <v>0</v>
      </c>
      <c r="T64" s="76">
        <v>0</v>
      </c>
      <c r="U64" s="76">
        <v>0</v>
      </c>
      <c r="V64" s="76">
        <v>0</v>
      </c>
      <c r="W64" s="76">
        <v>0</v>
      </c>
      <c r="X64" s="52">
        <v>0</v>
      </c>
    </row>
    <row r="65" spans="1:24" ht="9" thickBot="1" x14ac:dyDescent="0.2">
      <c r="A65" s="116">
        <v>63</v>
      </c>
      <c r="B65" s="50" t="s">
        <v>45</v>
      </c>
      <c r="C65" s="63">
        <v>0</v>
      </c>
      <c r="D65" s="64">
        <v>0</v>
      </c>
      <c r="E65" s="65">
        <v>0</v>
      </c>
      <c r="F65" s="65">
        <v>0</v>
      </c>
      <c r="G65" s="64">
        <v>0</v>
      </c>
      <c r="H65" s="64">
        <v>0</v>
      </c>
      <c r="I65" s="64">
        <v>792.95236</v>
      </c>
      <c r="J65" s="66">
        <v>0</v>
      </c>
      <c r="K65" s="90">
        <v>0</v>
      </c>
      <c r="L65" s="91">
        <v>0</v>
      </c>
      <c r="M65" s="76">
        <v>0</v>
      </c>
      <c r="N65" s="76">
        <v>0</v>
      </c>
      <c r="O65" s="76">
        <v>0</v>
      </c>
      <c r="P65" s="76">
        <v>0</v>
      </c>
      <c r="Q65" s="76">
        <v>0</v>
      </c>
      <c r="R65" s="76">
        <v>0</v>
      </c>
      <c r="S65" s="76">
        <v>0</v>
      </c>
      <c r="T65" s="76">
        <v>0</v>
      </c>
      <c r="U65" s="76">
        <v>0</v>
      </c>
      <c r="V65" s="76">
        <v>0</v>
      </c>
      <c r="W65" s="76">
        <v>0</v>
      </c>
      <c r="X65" s="52">
        <v>0</v>
      </c>
    </row>
    <row r="66" spans="1:24" ht="9" thickBot="1" x14ac:dyDescent="0.2">
      <c r="A66" s="116">
        <v>64</v>
      </c>
      <c r="B66" s="109" t="s">
        <v>46</v>
      </c>
      <c r="C66" s="63">
        <v>0</v>
      </c>
      <c r="D66" s="64">
        <v>0</v>
      </c>
      <c r="E66" s="65">
        <v>0</v>
      </c>
      <c r="F66" s="65">
        <v>0</v>
      </c>
      <c r="G66" s="64">
        <v>0</v>
      </c>
      <c r="H66" s="64">
        <v>0</v>
      </c>
      <c r="I66" s="64">
        <v>0</v>
      </c>
      <c r="J66" s="66">
        <v>9725.8369000000002</v>
      </c>
      <c r="K66" s="90">
        <v>0</v>
      </c>
      <c r="L66" s="91">
        <v>0</v>
      </c>
      <c r="M66" s="76">
        <v>0</v>
      </c>
      <c r="N66" s="76">
        <v>0</v>
      </c>
      <c r="O66" s="76">
        <v>0</v>
      </c>
      <c r="P66" s="76">
        <v>0</v>
      </c>
      <c r="Q66" s="76">
        <v>0</v>
      </c>
      <c r="R66" s="76">
        <v>0</v>
      </c>
      <c r="S66" s="76">
        <v>0</v>
      </c>
      <c r="T66" s="76">
        <v>0</v>
      </c>
      <c r="U66" s="76">
        <v>0</v>
      </c>
      <c r="V66" s="76">
        <v>0</v>
      </c>
      <c r="W66" s="76">
        <v>0</v>
      </c>
      <c r="X66" s="52">
        <v>0</v>
      </c>
    </row>
    <row r="67" spans="1:24" ht="9" thickBot="1" x14ac:dyDescent="0.2">
      <c r="A67" s="116">
        <v>65</v>
      </c>
      <c r="B67" s="49" t="s">
        <v>95</v>
      </c>
      <c r="C67" s="85">
        <v>64364.599419999999</v>
      </c>
      <c r="D67" s="86">
        <v>0</v>
      </c>
      <c r="E67" s="84">
        <v>0</v>
      </c>
      <c r="F67" s="84">
        <v>0</v>
      </c>
      <c r="G67" s="86">
        <v>0</v>
      </c>
      <c r="H67" s="86">
        <v>0</v>
      </c>
      <c r="I67" s="86">
        <v>0</v>
      </c>
      <c r="J67" s="87">
        <v>0</v>
      </c>
      <c r="K67" s="90">
        <v>0</v>
      </c>
      <c r="L67" s="91">
        <v>0</v>
      </c>
      <c r="M67" s="76">
        <v>0</v>
      </c>
      <c r="N67" s="76">
        <v>0</v>
      </c>
      <c r="O67" s="76">
        <v>0</v>
      </c>
      <c r="P67" s="76">
        <v>0</v>
      </c>
      <c r="Q67" s="76">
        <v>0</v>
      </c>
      <c r="R67" s="76">
        <v>0</v>
      </c>
      <c r="S67" s="76">
        <v>0</v>
      </c>
      <c r="T67" s="76">
        <v>0</v>
      </c>
      <c r="U67" s="76">
        <v>0</v>
      </c>
      <c r="V67" s="76">
        <v>0</v>
      </c>
      <c r="W67" s="76">
        <v>0</v>
      </c>
      <c r="X67" s="52">
        <v>0</v>
      </c>
    </row>
    <row r="68" spans="1:24" ht="9" thickBot="1" x14ac:dyDescent="0.2">
      <c r="A68" s="116">
        <v>66</v>
      </c>
      <c r="B68" s="50" t="s">
        <v>63</v>
      </c>
      <c r="C68" s="63">
        <v>0</v>
      </c>
      <c r="D68" s="64">
        <v>50695.65</v>
      </c>
      <c r="E68" s="65">
        <v>0</v>
      </c>
      <c r="F68" s="65">
        <v>0</v>
      </c>
      <c r="G68" s="64">
        <v>0</v>
      </c>
      <c r="H68" s="64">
        <v>0</v>
      </c>
      <c r="I68" s="64">
        <v>0</v>
      </c>
      <c r="J68" s="66">
        <v>0</v>
      </c>
      <c r="K68" s="90">
        <v>0</v>
      </c>
      <c r="L68" s="91">
        <v>0</v>
      </c>
      <c r="M68" s="76">
        <v>0</v>
      </c>
      <c r="N68" s="76">
        <v>0</v>
      </c>
      <c r="O68" s="76">
        <v>0</v>
      </c>
      <c r="P68" s="76">
        <v>0</v>
      </c>
      <c r="Q68" s="76">
        <v>0</v>
      </c>
      <c r="R68" s="76">
        <v>0</v>
      </c>
      <c r="S68" s="76">
        <v>0</v>
      </c>
      <c r="T68" s="76">
        <v>0</v>
      </c>
      <c r="U68" s="76">
        <v>0</v>
      </c>
      <c r="V68" s="76">
        <v>0</v>
      </c>
      <c r="W68" s="76">
        <v>0</v>
      </c>
      <c r="X68" s="52">
        <v>0</v>
      </c>
    </row>
    <row r="69" spans="1:24" ht="9" thickBot="1" x14ac:dyDescent="0.2">
      <c r="A69" s="116">
        <v>67</v>
      </c>
      <c r="B69" s="50" t="s">
        <v>64</v>
      </c>
      <c r="C69" s="63">
        <v>0</v>
      </c>
      <c r="D69" s="64">
        <v>0</v>
      </c>
      <c r="E69" s="65">
        <v>26479.945599999999</v>
      </c>
      <c r="F69" s="65">
        <v>0</v>
      </c>
      <c r="G69" s="64">
        <v>0</v>
      </c>
      <c r="H69" s="64">
        <v>0</v>
      </c>
      <c r="I69" s="64">
        <v>0</v>
      </c>
      <c r="J69" s="66">
        <v>0</v>
      </c>
      <c r="K69" s="90">
        <v>0</v>
      </c>
      <c r="L69" s="91">
        <v>0</v>
      </c>
      <c r="M69" s="76">
        <v>0</v>
      </c>
      <c r="N69" s="76">
        <v>0</v>
      </c>
      <c r="O69" s="76">
        <v>0</v>
      </c>
      <c r="P69" s="76">
        <v>0</v>
      </c>
      <c r="Q69" s="76">
        <v>0</v>
      </c>
      <c r="R69" s="76">
        <v>0</v>
      </c>
      <c r="S69" s="76">
        <v>0</v>
      </c>
      <c r="T69" s="76">
        <v>0</v>
      </c>
      <c r="U69" s="76">
        <v>0</v>
      </c>
      <c r="V69" s="76">
        <v>0</v>
      </c>
      <c r="W69" s="76">
        <v>0</v>
      </c>
      <c r="X69" s="52">
        <v>0</v>
      </c>
    </row>
    <row r="70" spans="1:24" ht="9" thickBot="1" x14ac:dyDescent="0.2">
      <c r="A70" s="116">
        <v>68</v>
      </c>
      <c r="B70" s="50" t="s">
        <v>98</v>
      </c>
      <c r="C70" s="63">
        <v>0</v>
      </c>
      <c r="D70" s="64">
        <v>0</v>
      </c>
      <c r="E70" s="65">
        <v>0</v>
      </c>
      <c r="F70" s="65">
        <v>174045.48211000001</v>
      </c>
      <c r="G70" s="64">
        <v>0</v>
      </c>
      <c r="H70" s="64">
        <v>0</v>
      </c>
      <c r="I70" s="64">
        <v>0</v>
      </c>
      <c r="J70" s="66">
        <v>0</v>
      </c>
      <c r="K70" s="90">
        <v>0</v>
      </c>
      <c r="L70" s="91">
        <v>0</v>
      </c>
      <c r="M70" s="76">
        <v>0</v>
      </c>
      <c r="N70" s="76">
        <v>0</v>
      </c>
      <c r="O70" s="76">
        <v>0</v>
      </c>
      <c r="P70" s="76">
        <v>0</v>
      </c>
      <c r="Q70" s="76">
        <v>0</v>
      </c>
      <c r="R70" s="76">
        <v>0</v>
      </c>
      <c r="S70" s="76">
        <v>0</v>
      </c>
      <c r="T70" s="76">
        <v>0</v>
      </c>
      <c r="U70" s="76">
        <v>0</v>
      </c>
      <c r="V70" s="76">
        <v>0</v>
      </c>
      <c r="W70" s="76">
        <v>0</v>
      </c>
      <c r="X70" s="52">
        <v>0</v>
      </c>
    </row>
    <row r="71" spans="1:24" ht="9" thickBot="1" x14ac:dyDescent="0.2">
      <c r="A71" s="116">
        <v>69</v>
      </c>
      <c r="B71" s="50" t="s">
        <v>47</v>
      </c>
      <c r="C71" s="63">
        <v>0</v>
      </c>
      <c r="D71" s="64">
        <v>0</v>
      </c>
      <c r="E71" s="65">
        <v>0</v>
      </c>
      <c r="F71" s="65">
        <v>0</v>
      </c>
      <c r="G71" s="64">
        <v>32681.56</v>
      </c>
      <c r="H71" s="64">
        <v>0</v>
      </c>
      <c r="I71" s="64">
        <v>0</v>
      </c>
      <c r="J71" s="66">
        <v>0</v>
      </c>
      <c r="K71" s="90">
        <v>0</v>
      </c>
      <c r="L71" s="91">
        <v>0</v>
      </c>
      <c r="M71" s="76">
        <v>0</v>
      </c>
      <c r="N71" s="76">
        <v>0</v>
      </c>
      <c r="O71" s="76">
        <v>0</v>
      </c>
      <c r="P71" s="76">
        <v>0</v>
      </c>
      <c r="Q71" s="76">
        <v>0</v>
      </c>
      <c r="R71" s="76">
        <v>0</v>
      </c>
      <c r="S71" s="76">
        <v>0</v>
      </c>
      <c r="T71" s="76">
        <v>0</v>
      </c>
      <c r="U71" s="76">
        <v>0</v>
      </c>
      <c r="V71" s="76">
        <v>0</v>
      </c>
      <c r="W71" s="76">
        <v>0</v>
      </c>
      <c r="X71" s="52">
        <v>0</v>
      </c>
    </row>
    <row r="72" spans="1:24" ht="9" thickBot="1" x14ac:dyDescent="0.2">
      <c r="A72" s="116">
        <v>70</v>
      </c>
      <c r="B72" s="50" t="s">
        <v>48</v>
      </c>
      <c r="C72" s="63">
        <v>0</v>
      </c>
      <c r="D72" s="64">
        <v>0</v>
      </c>
      <c r="E72" s="65">
        <v>0</v>
      </c>
      <c r="F72" s="65">
        <v>0</v>
      </c>
      <c r="G72" s="64">
        <v>0</v>
      </c>
      <c r="H72" s="64">
        <v>92634.62</v>
      </c>
      <c r="I72" s="64">
        <v>0</v>
      </c>
      <c r="J72" s="66">
        <v>0</v>
      </c>
      <c r="K72" s="90">
        <v>0</v>
      </c>
      <c r="L72" s="91">
        <v>0</v>
      </c>
      <c r="M72" s="76">
        <v>0</v>
      </c>
      <c r="N72" s="76">
        <v>0</v>
      </c>
      <c r="O72" s="76">
        <v>0</v>
      </c>
      <c r="P72" s="76">
        <v>0</v>
      </c>
      <c r="Q72" s="76">
        <v>0</v>
      </c>
      <c r="R72" s="76">
        <v>0</v>
      </c>
      <c r="S72" s="76">
        <v>0</v>
      </c>
      <c r="T72" s="76">
        <v>0</v>
      </c>
      <c r="U72" s="76">
        <v>0</v>
      </c>
      <c r="V72" s="76">
        <v>0</v>
      </c>
      <c r="W72" s="76">
        <v>0</v>
      </c>
      <c r="X72" s="52">
        <v>0</v>
      </c>
    </row>
    <row r="73" spans="1:24" ht="9" thickBot="1" x14ac:dyDescent="0.2">
      <c r="A73" s="116">
        <v>71</v>
      </c>
      <c r="B73" s="50" t="s">
        <v>49</v>
      </c>
      <c r="C73" s="63">
        <v>0</v>
      </c>
      <c r="D73" s="64">
        <v>0</v>
      </c>
      <c r="E73" s="65">
        <v>0</v>
      </c>
      <c r="F73" s="65">
        <v>0</v>
      </c>
      <c r="G73" s="64">
        <v>0</v>
      </c>
      <c r="H73" s="64">
        <v>0</v>
      </c>
      <c r="I73" s="64">
        <v>80153.98</v>
      </c>
      <c r="J73" s="66">
        <v>0</v>
      </c>
      <c r="K73" s="90">
        <v>0</v>
      </c>
      <c r="L73" s="91">
        <v>0</v>
      </c>
      <c r="M73" s="76">
        <v>0</v>
      </c>
      <c r="N73" s="76">
        <v>0</v>
      </c>
      <c r="O73" s="76">
        <v>0</v>
      </c>
      <c r="P73" s="76">
        <v>0</v>
      </c>
      <c r="Q73" s="76">
        <v>0</v>
      </c>
      <c r="R73" s="76">
        <v>0</v>
      </c>
      <c r="S73" s="76">
        <v>0</v>
      </c>
      <c r="T73" s="76">
        <v>0</v>
      </c>
      <c r="U73" s="76">
        <v>0</v>
      </c>
      <c r="V73" s="76">
        <v>0</v>
      </c>
      <c r="W73" s="76">
        <v>0</v>
      </c>
      <c r="X73" s="52">
        <v>0</v>
      </c>
    </row>
    <row r="74" spans="1:24" ht="9" thickBot="1" x14ac:dyDescent="0.2">
      <c r="A74" s="116">
        <v>72</v>
      </c>
      <c r="B74" s="109" t="s">
        <v>50</v>
      </c>
      <c r="C74" s="67">
        <v>0</v>
      </c>
      <c r="D74" s="68">
        <v>0</v>
      </c>
      <c r="E74" s="83">
        <v>0</v>
      </c>
      <c r="F74" s="83">
        <v>0</v>
      </c>
      <c r="G74" s="68">
        <v>0</v>
      </c>
      <c r="H74" s="68">
        <v>0</v>
      </c>
      <c r="I74" s="68">
        <v>0</v>
      </c>
      <c r="J74" s="69">
        <v>823554.73</v>
      </c>
      <c r="K74" s="90">
        <v>0</v>
      </c>
      <c r="L74" s="91">
        <v>0</v>
      </c>
      <c r="M74" s="76">
        <v>0</v>
      </c>
      <c r="N74" s="76">
        <v>0</v>
      </c>
      <c r="O74" s="76">
        <v>0</v>
      </c>
      <c r="P74" s="76">
        <v>0</v>
      </c>
      <c r="Q74" s="76">
        <v>0</v>
      </c>
      <c r="R74" s="76">
        <v>0</v>
      </c>
      <c r="S74" s="76">
        <v>0</v>
      </c>
      <c r="T74" s="76">
        <v>0</v>
      </c>
      <c r="U74" s="76">
        <v>0</v>
      </c>
      <c r="V74" s="76">
        <v>0</v>
      </c>
      <c r="W74" s="76">
        <v>0</v>
      </c>
      <c r="X74" s="52">
        <v>0</v>
      </c>
    </row>
    <row r="75" spans="1:24" ht="9" thickBot="1" x14ac:dyDescent="0.2">
      <c r="A75" s="116">
        <v>73</v>
      </c>
      <c r="B75" s="50" t="s">
        <v>96</v>
      </c>
      <c r="C75" s="63">
        <v>474435.96733999997</v>
      </c>
      <c r="D75" s="64">
        <v>0</v>
      </c>
      <c r="E75" s="65">
        <v>0</v>
      </c>
      <c r="F75" s="65">
        <v>0</v>
      </c>
      <c r="G75" s="64">
        <v>0</v>
      </c>
      <c r="H75" s="64">
        <v>0</v>
      </c>
      <c r="I75" s="64">
        <v>0</v>
      </c>
      <c r="J75" s="66">
        <v>0</v>
      </c>
      <c r="K75" s="90">
        <v>0</v>
      </c>
      <c r="L75" s="91">
        <v>0</v>
      </c>
      <c r="M75" s="76">
        <v>0</v>
      </c>
      <c r="N75" s="76">
        <v>0</v>
      </c>
      <c r="O75" s="76">
        <v>0</v>
      </c>
      <c r="P75" s="76">
        <v>0</v>
      </c>
      <c r="Q75" s="76">
        <v>0</v>
      </c>
      <c r="R75" s="76">
        <v>0</v>
      </c>
      <c r="S75" s="76">
        <v>0</v>
      </c>
      <c r="T75" s="76">
        <v>0</v>
      </c>
      <c r="U75" s="76">
        <v>0</v>
      </c>
      <c r="V75" s="76">
        <v>0</v>
      </c>
      <c r="W75" s="76">
        <v>0</v>
      </c>
      <c r="X75" s="52">
        <v>0</v>
      </c>
    </row>
    <row r="76" spans="1:24" ht="9" thickBot="1" x14ac:dyDescent="0.2">
      <c r="A76" s="116">
        <v>74</v>
      </c>
      <c r="B76" s="50" t="s">
        <v>65</v>
      </c>
      <c r="C76" s="63">
        <v>0</v>
      </c>
      <c r="D76" s="64">
        <v>300330.3</v>
      </c>
      <c r="E76" s="65">
        <v>0</v>
      </c>
      <c r="F76" s="65">
        <v>0</v>
      </c>
      <c r="G76" s="64">
        <v>0</v>
      </c>
      <c r="H76" s="64">
        <v>0</v>
      </c>
      <c r="I76" s="64">
        <v>0</v>
      </c>
      <c r="J76" s="66">
        <v>0</v>
      </c>
      <c r="K76" s="90">
        <v>0</v>
      </c>
      <c r="L76" s="91">
        <v>0</v>
      </c>
      <c r="M76" s="76">
        <v>0</v>
      </c>
      <c r="N76" s="76">
        <v>0</v>
      </c>
      <c r="O76" s="76">
        <v>0</v>
      </c>
      <c r="P76" s="76">
        <v>0</v>
      </c>
      <c r="Q76" s="76">
        <v>0</v>
      </c>
      <c r="R76" s="76">
        <v>0</v>
      </c>
      <c r="S76" s="76">
        <v>0</v>
      </c>
      <c r="T76" s="76">
        <v>0</v>
      </c>
      <c r="U76" s="76">
        <v>0</v>
      </c>
      <c r="V76" s="76">
        <v>0</v>
      </c>
      <c r="W76" s="76">
        <v>0</v>
      </c>
      <c r="X76" s="52">
        <v>0</v>
      </c>
    </row>
    <row r="77" spans="1:24" ht="9" thickBot="1" x14ac:dyDescent="0.2">
      <c r="A77" s="116">
        <v>75</v>
      </c>
      <c r="B77" s="50" t="s">
        <v>66</v>
      </c>
      <c r="C77" s="63">
        <v>0</v>
      </c>
      <c r="D77" s="64">
        <v>0</v>
      </c>
      <c r="E77" s="65">
        <v>183144.77</v>
      </c>
      <c r="F77" s="65">
        <v>0</v>
      </c>
      <c r="G77" s="64">
        <v>0</v>
      </c>
      <c r="H77" s="64">
        <v>0</v>
      </c>
      <c r="I77" s="64">
        <v>0</v>
      </c>
      <c r="J77" s="66">
        <v>0</v>
      </c>
      <c r="K77" s="90">
        <v>0</v>
      </c>
      <c r="L77" s="91">
        <v>0</v>
      </c>
      <c r="M77" s="76">
        <v>0</v>
      </c>
      <c r="N77" s="76">
        <v>0</v>
      </c>
      <c r="O77" s="76">
        <v>0</v>
      </c>
      <c r="P77" s="76">
        <v>0</v>
      </c>
      <c r="Q77" s="76">
        <v>0</v>
      </c>
      <c r="R77" s="76">
        <v>0</v>
      </c>
      <c r="S77" s="76">
        <v>0</v>
      </c>
      <c r="T77" s="76">
        <v>0</v>
      </c>
      <c r="U77" s="76">
        <v>0</v>
      </c>
      <c r="V77" s="76">
        <v>0</v>
      </c>
      <c r="W77" s="76">
        <v>0</v>
      </c>
      <c r="X77" s="52">
        <v>0</v>
      </c>
    </row>
    <row r="78" spans="1:24" ht="9" thickBot="1" x14ac:dyDescent="0.2">
      <c r="A78" s="116">
        <v>76</v>
      </c>
      <c r="B78" s="50" t="s">
        <v>99</v>
      </c>
      <c r="C78" s="63">
        <v>0</v>
      </c>
      <c r="D78" s="64">
        <v>0</v>
      </c>
      <c r="E78" s="65">
        <v>0</v>
      </c>
      <c r="F78" s="65">
        <v>821328.28368999995</v>
      </c>
      <c r="G78" s="64">
        <v>0</v>
      </c>
      <c r="H78" s="64">
        <v>0</v>
      </c>
      <c r="I78" s="64">
        <v>0</v>
      </c>
      <c r="J78" s="66">
        <v>0</v>
      </c>
      <c r="K78" s="90">
        <v>0</v>
      </c>
      <c r="L78" s="91">
        <v>0</v>
      </c>
      <c r="M78" s="76">
        <v>0</v>
      </c>
      <c r="N78" s="76">
        <v>0</v>
      </c>
      <c r="O78" s="76">
        <v>0</v>
      </c>
      <c r="P78" s="76">
        <v>0</v>
      </c>
      <c r="Q78" s="76">
        <v>0</v>
      </c>
      <c r="R78" s="76">
        <v>0</v>
      </c>
      <c r="S78" s="76">
        <v>0</v>
      </c>
      <c r="T78" s="76">
        <v>0</v>
      </c>
      <c r="U78" s="76">
        <v>0</v>
      </c>
      <c r="V78" s="76">
        <v>0</v>
      </c>
      <c r="W78" s="76">
        <v>0</v>
      </c>
      <c r="X78" s="52">
        <v>0</v>
      </c>
    </row>
    <row r="79" spans="1:24" ht="9" thickBot="1" x14ac:dyDescent="0.2">
      <c r="A79" s="116">
        <v>77</v>
      </c>
      <c r="B79" s="50" t="s">
        <v>51</v>
      </c>
      <c r="C79" s="63">
        <v>0</v>
      </c>
      <c r="D79" s="64">
        <v>0</v>
      </c>
      <c r="E79" s="65">
        <v>0</v>
      </c>
      <c r="F79" s="65">
        <v>0</v>
      </c>
      <c r="G79" s="64">
        <v>184414.63</v>
      </c>
      <c r="H79" s="64">
        <v>0</v>
      </c>
      <c r="I79" s="64">
        <v>0</v>
      </c>
      <c r="J79" s="66">
        <v>0</v>
      </c>
      <c r="K79" s="90">
        <v>0</v>
      </c>
      <c r="L79" s="91">
        <v>0</v>
      </c>
      <c r="M79" s="76">
        <v>0</v>
      </c>
      <c r="N79" s="76">
        <v>0</v>
      </c>
      <c r="O79" s="76">
        <v>0</v>
      </c>
      <c r="P79" s="76">
        <v>0</v>
      </c>
      <c r="Q79" s="76">
        <v>0</v>
      </c>
      <c r="R79" s="76">
        <v>0</v>
      </c>
      <c r="S79" s="76">
        <v>0</v>
      </c>
      <c r="T79" s="76">
        <v>0</v>
      </c>
      <c r="U79" s="76">
        <v>0</v>
      </c>
      <c r="V79" s="76">
        <v>0</v>
      </c>
      <c r="W79" s="76">
        <v>0</v>
      </c>
      <c r="X79" s="52">
        <v>0</v>
      </c>
    </row>
    <row r="80" spans="1:24" ht="9" thickBot="1" x14ac:dyDescent="0.2">
      <c r="A80" s="116">
        <v>78</v>
      </c>
      <c r="B80" s="50" t="s">
        <v>52</v>
      </c>
      <c r="C80" s="63">
        <v>0</v>
      </c>
      <c r="D80" s="64">
        <v>0</v>
      </c>
      <c r="E80" s="65">
        <v>0</v>
      </c>
      <c r="F80" s="65">
        <v>0</v>
      </c>
      <c r="G80" s="64">
        <v>0</v>
      </c>
      <c r="H80" s="64">
        <v>439441.25</v>
      </c>
      <c r="I80" s="64">
        <v>0</v>
      </c>
      <c r="J80" s="66">
        <v>0</v>
      </c>
      <c r="K80" s="90">
        <v>0</v>
      </c>
      <c r="L80" s="91">
        <v>0</v>
      </c>
      <c r="M80" s="76">
        <v>0</v>
      </c>
      <c r="N80" s="76">
        <v>0</v>
      </c>
      <c r="O80" s="76">
        <v>0</v>
      </c>
      <c r="P80" s="76">
        <v>0</v>
      </c>
      <c r="Q80" s="76">
        <v>0</v>
      </c>
      <c r="R80" s="76">
        <v>0</v>
      </c>
      <c r="S80" s="76">
        <v>0</v>
      </c>
      <c r="T80" s="76">
        <v>0</v>
      </c>
      <c r="U80" s="76">
        <v>0</v>
      </c>
      <c r="V80" s="76">
        <v>0</v>
      </c>
      <c r="W80" s="76">
        <v>0</v>
      </c>
      <c r="X80" s="52">
        <v>0</v>
      </c>
    </row>
    <row r="81" spans="1:25" ht="9" thickBot="1" x14ac:dyDescent="0.2">
      <c r="A81" s="116">
        <v>79</v>
      </c>
      <c r="B81" s="50" t="s">
        <v>53</v>
      </c>
      <c r="C81" s="63">
        <v>0</v>
      </c>
      <c r="D81" s="64">
        <v>0</v>
      </c>
      <c r="E81" s="65">
        <v>0</v>
      </c>
      <c r="F81" s="65">
        <v>0</v>
      </c>
      <c r="G81" s="64">
        <v>0</v>
      </c>
      <c r="H81" s="64">
        <v>0</v>
      </c>
      <c r="I81" s="64">
        <v>351102.66</v>
      </c>
      <c r="J81" s="66">
        <v>0</v>
      </c>
      <c r="K81" s="90">
        <v>0</v>
      </c>
      <c r="L81" s="91">
        <v>0</v>
      </c>
      <c r="M81" s="76">
        <v>0</v>
      </c>
      <c r="N81" s="76">
        <v>0</v>
      </c>
      <c r="O81" s="76">
        <v>0</v>
      </c>
      <c r="P81" s="76">
        <v>0</v>
      </c>
      <c r="Q81" s="76">
        <v>0</v>
      </c>
      <c r="R81" s="76">
        <v>0</v>
      </c>
      <c r="S81" s="76">
        <v>0</v>
      </c>
      <c r="T81" s="76">
        <v>0</v>
      </c>
      <c r="U81" s="76">
        <v>0</v>
      </c>
      <c r="V81" s="76">
        <v>0</v>
      </c>
      <c r="W81" s="76">
        <v>0</v>
      </c>
      <c r="X81" s="52">
        <v>0</v>
      </c>
    </row>
    <row r="82" spans="1:25" ht="9" thickBot="1" x14ac:dyDescent="0.2">
      <c r="A82" s="116">
        <v>80</v>
      </c>
      <c r="B82" s="109" t="s">
        <v>54</v>
      </c>
      <c r="C82" s="67">
        <v>0</v>
      </c>
      <c r="D82" s="68">
        <v>0</v>
      </c>
      <c r="E82" s="83">
        <v>0</v>
      </c>
      <c r="F82" s="83">
        <v>0</v>
      </c>
      <c r="G82" s="68">
        <v>0</v>
      </c>
      <c r="H82" s="68">
        <v>0</v>
      </c>
      <c r="I82" s="68">
        <v>0</v>
      </c>
      <c r="J82" s="69">
        <v>3659636.97</v>
      </c>
      <c r="K82" s="92">
        <v>0</v>
      </c>
      <c r="L82" s="93">
        <v>0</v>
      </c>
      <c r="M82" s="78">
        <v>0</v>
      </c>
      <c r="N82" s="78">
        <v>0</v>
      </c>
      <c r="O82" s="78">
        <v>0</v>
      </c>
      <c r="P82" s="78">
        <v>0</v>
      </c>
      <c r="Q82" s="78">
        <v>0</v>
      </c>
      <c r="R82" s="78">
        <v>0</v>
      </c>
      <c r="S82" s="78">
        <v>0</v>
      </c>
      <c r="T82" s="78">
        <v>0</v>
      </c>
      <c r="U82" s="78">
        <v>0</v>
      </c>
      <c r="V82" s="78">
        <v>0</v>
      </c>
      <c r="W82" s="78">
        <v>0</v>
      </c>
      <c r="X82" s="43">
        <v>0</v>
      </c>
    </row>
    <row r="83" spans="1:25" ht="9" thickBot="1" x14ac:dyDescent="0.2">
      <c r="B83" s="48"/>
    </row>
    <row r="84" spans="1:25" ht="9" thickBot="1" x14ac:dyDescent="0.2">
      <c r="B84" s="21" t="s">
        <v>27</v>
      </c>
      <c r="C84" s="126">
        <f>SUM(C3:C82)</f>
        <v>-8.9999998454004526E-4</v>
      </c>
      <c r="D84" s="107">
        <f t="shared" ref="D84:X84" si="3">SUM(D3:D82)</f>
        <v>2.7000000234693289E-2</v>
      </c>
      <c r="E84" s="107">
        <f t="shared" si="3"/>
        <v>-6.7999999446328729E-3</v>
      </c>
      <c r="F84" s="107">
        <f>SUM(F3:F82)</f>
        <v>-5.5169999250210822E-2</v>
      </c>
      <c r="G84" s="107">
        <f t="shared" si="3"/>
        <v>1.3869999966118485E-2</v>
      </c>
      <c r="H84" s="107">
        <f t="shared" si="3"/>
        <v>2.2490000235848129E-2</v>
      </c>
      <c r="I84" s="107">
        <f t="shared" si="3"/>
        <v>-1.9620000559370965E-2</v>
      </c>
      <c r="J84" s="108">
        <f t="shared" si="3"/>
        <v>2.4699999019503593E-2</v>
      </c>
      <c r="K84" s="126">
        <f t="shared" si="3"/>
        <v>11874839.767300002</v>
      </c>
      <c r="L84" s="108">
        <f t="shared" si="3"/>
        <v>6871677.0348999985</v>
      </c>
      <c r="M84" s="207">
        <f t="shared" si="3"/>
        <v>0</v>
      </c>
      <c r="N84" s="207">
        <f t="shared" si="3"/>
        <v>0</v>
      </c>
      <c r="O84" s="207">
        <f t="shared" si="3"/>
        <v>0</v>
      </c>
      <c r="P84" s="207">
        <f t="shared" si="3"/>
        <v>0</v>
      </c>
      <c r="Q84" s="207">
        <f t="shared" si="3"/>
        <v>0</v>
      </c>
      <c r="R84" s="207">
        <f t="shared" si="3"/>
        <v>0</v>
      </c>
      <c r="S84" s="207">
        <f t="shared" si="3"/>
        <v>0</v>
      </c>
      <c r="T84" s="207">
        <f t="shared" si="3"/>
        <v>0</v>
      </c>
      <c r="U84" s="207">
        <f t="shared" si="3"/>
        <v>0</v>
      </c>
      <c r="V84" s="207">
        <f t="shared" si="3"/>
        <v>0</v>
      </c>
      <c r="W84" s="207">
        <f t="shared" si="3"/>
        <v>0</v>
      </c>
      <c r="X84" s="207">
        <f t="shared" si="3"/>
        <v>0</v>
      </c>
      <c r="Y84" s="204" t="e">
        <f>SUM(K84:L84)-SUM(C25:L34)-SUM(C35:J82)+SUM(Z10:Z21)</f>
        <v>#REF!</v>
      </c>
    </row>
  </sheetData>
  <conditionalFormatting sqref="C15:X82">
    <cfRule type="cellIs" dxfId="20" priority="8" operator="equal">
      <formula>1010101</formula>
    </cfRule>
  </conditionalFormatting>
  <conditionalFormatting sqref="C84:J84 Y84">
    <cfRule type="cellIs" dxfId="19" priority="6" operator="lessThan">
      <formula>-0.01</formula>
    </cfRule>
    <cfRule type="cellIs" dxfId="18" priority="7" operator="greaterThan">
      <formula>0.01</formula>
    </cfRule>
  </conditionalFormatting>
  <conditionalFormatting sqref="AA6">
    <cfRule type="cellIs" dxfId="17" priority="2" operator="lessThan">
      <formula>-0.1</formula>
    </cfRule>
    <cfRule type="cellIs" dxfId="16" priority="3" operator="greaterThan">
      <formula>0.1</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E8" sqref="E8"/>
    </sheetView>
  </sheetViews>
  <sheetFormatPr defaultRowHeight="15" x14ac:dyDescent="0.25"/>
  <sheetData>
    <row r="2" spans="2:2" x14ac:dyDescent="0.25">
      <c r="B2" t="s">
        <v>201</v>
      </c>
    </row>
    <row r="3" spans="2:2" x14ac:dyDescent="0.25">
      <c r="B3" t="s">
        <v>200</v>
      </c>
    </row>
    <row r="4" spans="2:2" x14ac:dyDescent="0.25">
      <c r="B4"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
  <sheetViews>
    <sheetView workbookViewId="0">
      <selection activeCell="B3" sqref="B3"/>
    </sheetView>
  </sheetViews>
  <sheetFormatPr defaultRowHeight="15" x14ac:dyDescent="0.25"/>
  <cols>
    <col min="2" max="2" width="89.140625" customWidth="1"/>
  </cols>
  <sheetData>
    <row r="2" spans="2:2" x14ac:dyDescent="0.25">
      <c r="B2" t="s">
        <v>202</v>
      </c>
    </row>
    <row r="3" spans="2:2" x14ac:dyDescent="0.25">
      <c r="B3" s="258" t="s">
        <v>108</v>
      </c>
    </row>
    <row r="5" spans="2:2" x14ac:dyDescent="0.25">
      <c r="B5" s="257" t="s">
        <v>109</v>
      </c>
    </row>
    <row r="6" spans="2:2" ht="45" x14ac:dyDescent="0.25">
      <c r="B6" s="257" t="s">
        <v>110</v>
      </c>
    </row>
    <row r="7" spans="2:2" ht="45" x14ac:dyDescent="0.25">
      <c r="B7" s="257" t="s">
        <v>111</v>
      </c>
    </row>
    <row r="8" spans="2:2" ht="60" x14ac:dyDescent="0.25">
      <c r="B8" s="257" t="s">
        <v>112</v>
      </c>
    </row>
    <row r="9" spans="2:2" ht="75" x14ac:dyDescent="0.25">
      <c r="B9" s="257" t="s">
        <v>113</v>
      </c>
    </row>
    <row r="11" spans="2:2" x14ac:dyDescent="0.25">
      <c r="B11" s="356" t="s">
        <v>195</v>
      </c>
    </row>
    <row r="12" spans="2:2" ht="90" x14ac:dyDescent="0.25">
      <c r="B12" s="356" t="s">
        <v>196</v>
      </c>
    </row>
    <row r="13" spans="2:2" ht="60" x14ac:dyDescent="0.25">
      <c r="B13" s="356" t="s">
        <v>197</v>
      </c>
    </row>
    <row r="14" spans="2:2" ht="60" x14ac:dyDescent="0.25">
      <c r="B14" s="356" t="s">
        <v>198</v>
      </c>
    </row>
    <row r="15" spans="2:2" ht="45" x14ac:dyDescent="0.25">
      <c r="B15" s="356" t="s">
        <v>199</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topLeftCell="A91" zoomScaleNormal="100" workbookViewId="0"/>
  </sheetViews>
  <sheetFormatPr defaultColWidth="8.7109375" defaultRowHeight="9" customHeight="1" x14ac:dyDescent="0.2"/>
  <cols>
    <col min="1" max="1" width="1.7109375" style="259" bestFit="1" customWidth="1"/>
    <col min="2" max="2" width="12.7109375" style="350" customWidth="1"/>
    <col min="3" max="25" width="7.7109375" style="259" customWidth="1"/>
    <col min="26" max="16384" width="8.7109375" style="259"/>
  </cols>
  <sheetData>
    <row r="1" spans="1:25" ht="9.9499999999999993" customHeight="1" thickBot="1" x14ac:dyDescent="0.25"/>
    <row r="2" spans="1:25" ht="9.9499999999999993" customHeight="1" thickBot="1" x14ac:dyDescent="0.25">
      <c r="B2" s="262"/>
      <c r="C2" s="263" t="s">
        <v>187</v>
      </c>
      <c r="D2" s="264" t="s">
        <v>188</v>
      </c>
      <c r="E2" s="264" t="s">
        <v>189</v>
      </c>
      <c r="F2" s="264" t="s">
        <v>190</v>
      </c>
      <c r="G2" s="264" t="s">
        <v>191</v>
      </c>
      <c r="H2" s="264" t="s">
        <v>192</v>
      </c>
      <c r="I2" s="264" t="s">
        <v>193</v>
      </c>
      <c r="J2" s="265" t="s">
        <v>194</v>
      </c>
      <c r="K2" s="266" t="s">
        <v>114</v>
      </c>
      <c r="L2" s="267" t="s">
        <v>33</v>
      </c>
      <c r="M2" s="268" t="s">
        <v>3</v>
      </c>
      <c r="N2" s="268" t="s">
        <v>4</v>
      </c>
      <c r="O2" s="268" t="s">
        <v>5</v>
      </c>
      <c r="P2" s="268" t="s">
        <v>6</v>
      </c>
      <c r="Q2" s="268" t="s">
        <v>7</v>
      </c>
      <c r="R2" s="268" t="s">
        <v>8</v>
      </c>
      <c r="S2" s="268" t="s">
        <v>9</v>
      </c>
      <c r="T2" s="268" t="s">
        <v>10</v>
      </c>
      <c r="U2" s="268" t="s">
        <v>11</v>
      </c>
      <c r="V2" s="268" t="s">
        <v>12</v>
      </c>
      <c r="W2" s="268" t="s">
        <v>13</v>
      </c>
      <c r="X2" s="268" t="s">
        <v>14</v>
      </c>
      <c r="Y2" s="269" t="s">
        <v>34</v>
      </c>
    </row>
    <row r="3" spans="1:25" s="261" customFormat="1" ht="9.9499999999999993" customHeight="1" thickBot="1" x14ac:dyDescent="0.25">
      <c r="A3" s="260"/>
      <c r="B3" s="351" t="s">
        <v>3</v>
      </c>
      <c r="C3" s="270">
        <v>-99.125315000000001</v>
      </c>
      <c r="D3" s="271">
        <v>0</v>
      </c>
      <c r="E3" s="271">
        <v>0</v>
      </c>
      <c r="F3" s="271">
        <v>0</v>
      </c>
      <c r="G3" s="271">
        <v>0</v>
      </c>
      <c r="H3" s="271">
        <v>0</v>
      </c>
      <c r="I3" s="271">
        <v>0</v>
      </c>
      <c r="J3" s="272">
        <v>0</v>
      </c>
      <c r="K3" s="273">
        <v>0</v>
      </c>
      <c r="L3" s="274">
        <v>0</v>
      </c>
      <c r="M3" s="275">
        <v>0</v>
      </c>
      <c r="N3" s="276">
        <v>0</v>
      </c>
      <c r="O3" s="276">
        <v>0</v>
      </c>
      <c r="P3" s="276">
        <v>0</v>
      </c>
      <c r="Q3" s="276">
        <v>0</v>
      </c>
      <c r="R3" s="276">
        <v>0</v>
      </c>
      <c r="S3" s="276">
        <v>0</v>
      </c>
      <c r="T3" s="276">
        <v>0</v>
      </c>
      <c r="U3" s="276">
        <v>0</v>
      </c>
      <c r="V3" s="276">
        <v>0</v>
      </c>
      <c r="W3" s="276">
        <v>0</v>
      </c>
      <c r="X3" s="277">
        <v>0</v>
      </c>
      <c r="Y3" s="278">
        <v>1010101</v>
      </c>
    </row>
    <row r="4" spans="1:25" s="261" customFormat="1" ht="9.9499999999999993" customHeight="1" thickBot="1" x14ac:dyDescent="0.25">
      <c r="A4" s="260"/>
      <c r="B4" s="352" t="s">
        <v>4</v>
      </c>
      <c r="C4" s="279">
        <v>-5362.0966349999999</v>
      </c>
      <c r="D4" s="280">
        <v>0</v>
      </c>
      <c r="E4" s="280">
        <v>0</v>
      </c>
      <c r="F4" s="280">
        <v>0</v>
      </c>
      <c r="G4" s="280">
        <v>0</v>
      </c>
      <c r="H4" s="280">
        <v>0</v>
      </c>
      <c r="I4" s="280">
        <v>0</v>
      </c>
      <c r="J4" s="281">
        <v>0</v>
      </c>
      <c r="K4" s="282">
        <v>0</v>
      </c>
      <c r="L4" s="283">
        <v>0</v>
      </c>
      <c r="M4" s="284">
        <v>0</v>
      </c>
      <c r="N4" s="285">
        <v>0</v>
      </c>
      <c r="O4" s="286">
        <v>0</v>
      </c>
      <c r="P4" s="286">
        <v>0</v>
      </c>
      <c r="Q4" s="286">
        <v>0</v>
      </c>
      <c r="R4" s="286">
        <v>0</v>
      </c>
      <c r="S4" s="286">
        <v>0</v>
      </c>
      <c r="T4" s="286">
        <v>0</v>
      </c>
      <c r="U4" s="286">
        <v>0</v>
      </c>
      <c r="V4" s="286">
        <v>0</v>
      </c>
      <c r="W4" s="286">
        <v>0</v>
      </c>
      <c r="X4" s="287">
        <v>0</v>
      </c>
      <c r="Y4" s="288">
        <v>1010101</v>
      </c>
    </row>
    <row r="5" spans="1:25" s="261" customFormat="1" ht="9.9499999999999993" customHeight="1" thickBot="1" x14ac:dyDescent="0.25">
      <c r="A5" s="260"/>
      <c r="B5" s="352" t="s">
        <v>5</v>
      </c>
      <c r="C5" s="279">
        <v>-979852.77805000008</v>
      </c>
      <c r="D5" s="280">
        <v>0</v>
      </c>
      <c r="E5" s="280">
        <v>0</v>
      </c>
      <c r="F5" s="280">
        <v>-865</v>
      </c>
      <c r="G5" s="280">
        <v>0</v>
      </c>
      <c r="H5" s="280">
        <v>0</v>
      </c>
      <c r="I5" s="280">
        <v>0</v>
      </c>
      <c r="J5" s="281">
        <v>0</v>
      </c>
      <c r="K5" s="282">
        <v>0</v>
      </c>
      <c r="L5" s="283">
        <v>0</v>
      </c>
      <c r="M5" s="284">
        <v>0</v>
      </c>
      <c r="N5" s="286">
        <v>0</v>
      </c>
      <c r="O5" s="286">
        <v>980717.77805000008</v>
      </c>
      <c r="P5" s="286">
        <v>0</v>
      </c>
      <c r="Q5" s="286">
        <v>0</v>
      </c>
      <c r="R5" s="286">
        <v>0</v>
      </c>
      <c r="S5" s="286">
        <v>0</v>
      </c>
      <c r="T5" s="286">
        <v>0</v>
      </c>
      <c r="U5" s="286">
        <v>0</v>
      </c>
      <c r="V5" s="286">
        <v>0</v>
      </c>
      <c r="W5" s="286">
        <v>0</v>
      </c>
      <c r="X5" s="287">
        <v>0</v>
      </c>
      <c r="Y5" s="288">
        <v>1010101</v>
      </c>
    </row>
    <row r="6" spans="1:25" s="261" customFormat="1" ht="9.9499999999999993" customHeight="1" thickBot="1" x14ac:dyDescent="0.25">
      <c r="A6" s="260"/>
      <c r="B6" s="352" t="s">
        <v>6</v>
      </c>
      <c r="C6" s="279">
        <v>0</v>
      </c>
      <c r="D6" s="280">
        <v>-1805748</v>
      </c>
      <c r="E6" s="280">
        <v>0</v>
      </c>
      <c r="F6" s="280">
        <v>0</v>
      </c>
      <c r="G6" s="280">
        <v>0</v>
      </c>
      <c r="H6" s="280">
        <v>0</v>
      </c>
      <c r="I6" s="280">
        <v>0</v>
      </c>
      <c r="J6" s="281">
        <v>0</v>
      </c>
      <c r="K6" s="282">
        <v>0</v>
      </c>
      <c r="L6" s="283">
        <v>0</v>
      </c>
      <c r="M6" s="284">
        <v>0</v>
      </c>
      <c r="N6" s="286">
        <v>0</v>
      </c>
      <c r="O6" s="286">
        <v>0</v>
      </c>
      <c r="P6" s="286">
        <v>1805748</v>
      </c>
      <c r="Q6" s="286">
        <v>0</v>
      </c>
      <c r="R6" s="286">
        <v>0</v>
      </c>
      <c r="S6" s="286">
        <v>0</v>
      </c>
      <c r="T6" s="286">
        <v>0</v>
      </c>
      <c r="U6" s="286">
        <v>0</v>
      </c>
      <c r="V6" s="286">
        <v>0</v>
      </c>
      <c r="W6" s="286">
        <v>0</v>
      </c>
      <c r="X6" s="287">
        <v>0</v>
      </c>
      <c r="Y6" s="288">
        <v>1010101</v>
      </c>
    </row>
    <row r="7" spans="1:25" s="261" customFormat="1" ht="9.9499999999999993" customHeight="1" thickBot="1" x14ac:dyDescent="0.25">
      <c r="A7" s="260"/>
      <c r="B7" s="352" t="s">
        <v>7</v>
      </c>
      <c r="C7" s="279">
        <v>0</v>
      </c>
      <c r="D7" s="280">
        <v>0</v>
      </c>
      <c r="E7" s="280">
        <v>-554982</v>
      </c>
      <c r="F7" s="280">
        <v>0</v>
      </c>
      <c r="G7" s="280">
        <v>0</v>
      </c>
      <c r="H7" s="280">
        <v>0</v>
      </c>
      <c r="I7" s="280">
        <v>0</v>
      </c>
      <c r="J7" s="281">
        <v>-163714</v>
      </c>
      <c r="K7" s="282">
        <v>0</v>
      </c>
      <c r="L7" s="283">
        <v>0</v>
      </c>
      <c r="M7" s="284">
        <v>0</v>
      </c>
      <c r="N7" s="286">
        <v>0</v>
      </c>
      <c r="O7" s="286">
        <v>0</v>
      </c>
      <c r="P7" s="286">
        <v>0</v>
      </c>
      <c r="Q7" s="286">
        <v>718696</v>
      </c>
      <c r="R7" s="286">
        <v>0</v>
      </c>
      <c r="S7" s="286">
        <v>0</v>
      </c>
      <c r="T7" s="286">
        <v>0</v>
      </c>
      <c r="U7" s="286">
        <v>0</v>
      </c>
      <c r="V7" s="286">
        <v>0</v>
      </c>
      <c r="W7" s="286">
        <v>0</v>
      </c>
      <c r="X7" s="287">
        <v>0</v>
      </c>
      <c r="Y7" s="288">
        <v>1010101</v>
      </c>
    </row>
    <row r="8" spans="1:25" s="261" customFormat="1" ht="9.9499999999999993" customHeight="1" thickBot="1" x14ac:dyDescent="0.25">
      <c r="A8" s="260"/>
      <c r="B8" s="352" t="s">
        <v>8</v>
      </c>
      <c r="C8" s="279">
        <v>0</v>
      </c>
      <c r="D8" s="280">
        <v>0</v>
      </c>
      <c r="E8" s="280">
        <v>0</v>
      </c>
      <c r="F8" s="280">
        <v>-19503.798715000001</v>
      </c>
      <c r="G8" s="280">
        <v>0</v>
      </c>
      <c r="H8" s="280">
        <v>0</v>
      </c>
      <c r="I8" s="280">
        <v>0</v>
      </c>
      <c r="J8" s="281">
        <v>0</v>
      </c>
      <c r="K8" s="282">
        <v>0</v>
      </c>
      <c r="L8" s="283">
        <v>0</v>
      </c>
      <c r="M8" s="284">
        <v>0</v>
      </c>
      <c r="N8" s="286">
        <v>0</v>
      </c>
      <c r="O8" s="286">
        <v>0</v>
      </c>
      <c r="P8" s="286">
        <v>0</v>
      </c>
      <c r="Q8" s="286">
        <v>0</v>
      </c>
      <c r="R8" s="289">
        <v>19503.798715000001</v>
      </c>
      <c r="S8" s="286">
        <v>0</v>
      </c>
      <c r="T8" s="286">
        <v>0</v>
      </c>
      <c r="U8" s="286">
        <v>0</v>
      </c>
      <c r="V8" s="286">
        <v>0</v>
      </c>
      <c r="W8" s="286">
        <v>0</v>
      </c>
      <c r="X8" s="287">
        <v>0</v>
      </c>
      <c r="Y8" s="288">
        <v>1010101</v>
      </c>
    </row>
    <row r="9" spans="1:25" s="261" customFormat="1" ht="9.9499999999999993" customHeight="1" thickBot="1" x14ac:dyDescent="0.25">
      <c r="A9" s="260"/>
      <c r="B9" s="352" t="s">
        <v>9</v>
      </c>
      <c r="C9" s="279">
        <v>0</v>
      </c>
      <c r="D9" s="280">
        <v>0</v>
      </c>
      <c r="E9" s="280">
        <v>0</v>
      </c>
      <c r="F9" s="280">
        <v>-786335</v>
      </c>
      <c r="G9" s="280">
        <v>0</v>
      </c>
      <c r="H9" s="280">
        <v>0</v>
      </c>
      <c r="I9" s="280">
        <v>0</v>
      </c>
      <c r="J9" s="281">
        <v>0</v>
      </c>
      <c r="K9" s="282">
        <v>0</v>
      </c>
      <c r="L9" s="283">
        <v>0</v>
      </c>
      <c r="M9" s="284">
        <v>0</v>
      </c>
      <c r="N9" s="286">
        <v>0</v>
      </c>
      <c r="O9" s="286">
        <v>0</v>
      </c>
      <c r="P9" s="286">
        <v>0</v>
      </c>
      <c r="Q9" s="286">
        <v>0</v>
      </c>
      <c r="R9" s="286">
        <v>0</v>
      </c>
      <c r="S9" s="286">
        <v>786335</v>
      </c>
      <c r="T9" s="286">
        <v>0</v>
      </c>
      <c r="U9" s="286">
        <v>0</v>
      </c>
      <c r="V9" s="286">
        <v>0</v>
      </c>
      <c r="W9" s="286">
        <v>0</v>
      </c>
      <c r="X9" s="287">
        <v>0</v>
      </c>
      <c r="Y9" s="288">
        <v>1010101</v>
      </c>
    </row>
    <row r="10" spans="1:25" s="261" customFormat="1" ht="9.9499999999999993" customHeight="1" thickBot="1" x14ac:dyDescent="0.25">
      <c r="A10" s="260"/>
      <c r="B10" s="352" t="s">
        <v>10</v>
      </c>
      <c r="C10" s="279">
        <v>-25435</v>
      </c>
      <c r="D10" s="280">
        <v>0</v>
      </c>
      <c r="E10" s="280">
        <v>0</v>
      </c>
      <c r="F10" s="280">
        <v>-4901540</v>
      </c>
      <c r="G10" s="280">
        <v>0</v>
      </c>
      <c r="H10" s="280">
        <v>0</v>
      </c>
      <c r="I10" s="280">
        <v>0</v>
      </c>
      <c r="J10" s="281">
        <v>0</v>
      </c>
      <c r="K10" s="282">
        <v>0</v>
      </c>
      <c r="L10" s="283">
        <v>0</v>
      </c>
      <c r="M10" s="284">
        <v>0</v>
      </c>
      <c r="N10" s="286">
        <v>0</v>
      </c>
      <c r="O10" s="286">
        <v>0</v>
      </c>
      <c r="P10" s="286">
        <v>0</v>
      </c>
      <c r="Q10" s="286">
        <v>0</v>
      </c>
      <c r="R10" s="286">
        <v>0</v>
      </c>
      <c r="S10" s="286">
        <v>0</v>
      </c>
      <c r="T10" s="286">
        <v>4926975</v>
      </c>
      <c r="U10" s="286">
        <v>0</v>
      </c>
      <c r="V10" s="286">
        <v>0</v>
      </c>
      <c r="W10" s="286">
        <v>0</v>
      </c>
      <c r="X10" s="287">
        <v>0</v>
      </c>
      <c r="Y10" s="288">
        <v>1010101</v>
      </c>
    </row>
    <row r="11" spans="1:25" s="261" customFormat="1" ht="9.9499999999999993" customHeight="1" thickBot="1" x14ac:dyDescent="0.25">
      <c r="A11" s="260"/>
      <c r="B11" s="352" t="s">
        <v>11</v>
      </c>
      <c r="C11" s="279">
        <v>0</v>
      </c>
      <c r="D11" s="280">
        <v>0</v>
      </c>
      <c r="E11" s="280">
        <v>0</v>
      </c>
      <c r="F11" s="280">
        <v>0</v>
      </c>
      <c r="G11" s="280">
        <v>-1370719</v>
      </c>
      <c r="H11" s="280">
        <v>0</v>
      </c>
      <c r="I11" s="280">
        <v>0</v>
      </c>
      <c r="J11" s="281">
        <v>-32933</v>
      </c>
      <c r="K11" s="282">
        <v>0</v>
      </c>
      <c r="L11" s="283">
        <v>0</v>
      </c>
      <c r="M11" s="284">
        <v>0</v>
      </c>
      <c r="N11" s="286">
        <v>0</v>
      </c>
      <c r="O11" s="286">
        <v>0</v>
      </c>
      <c r="P11" s="286">
        <v>0</v>
      </c>
      <c r="Q11" s="286">
        <v>0</v>
      </c>
      <c r="R11" s="286">
        <v>0</v>
      </c>
      <c r="S11" s="286">
        <v>0</v>
      </c>
      <c r="T11" s="286">
        <v>0</v>
      </c>
      <c r="U11" s="286">
        <v>1403652</v>
      </c>
      <c r="V11" s="286">
        <v>0</v>
      </c>
      <c r="W11" s="286">
        <v>0</v>
      </c>
      <c r="X11" s="287">
        <v>0</v>
      </c>
      <c r="Y11" s="288">
        <v>1010101</v>
      </c>
    </row>
    <row r="12" spans="1:25" s="261" customFormat="1" ht="9.9499999999999993" customHeight="1" thickBot="1" x14ac:dyDescent="0.25">
      <c r="A12" s="260"/>
      <c r="B12" s="352" t="s">
        <v>12</v>
      </c>
      <c r="C12" s="279">
        <v>0</v>
      </c>
      <c r="D12" s="280">
        <v>0</v>
      </c>
      <c r="E12" s="280">
        <v>0</v>
      </c>
      <c r="F12" s="280">
        <v>0</v>
      </c>
      <c r="G12" s="280">
        <v>0</v>
      </c>
      <c r="H12" s="280">
        <v>-2102854</v>
      </c>
      <c r="I12" s="280">
        <v>0</v>
      </c>
      <c r="J12" s="281">
        <v>0</v>
      </c>
      <c r="K12" s="282">
        <v>0</v>
      </c>
      <c r="L12" s="283">
        <v>0</v>
      </c>
      <c r="M12" s="284">
        <v>0</v>
      </c>
      <c r="N12" s="286">
        <v>0</v>
      </c>
      <c r="O12" s="286">
        <v>0</v>
      </c>
      <c r="P12" s="286">
        <v>0</v>
      </c>
      <c r="Q12" s="286">
        <v>0</v>
      </c>
      <c r="R12" s="286">
        <v>0</v>
      </c>
      <c r="S12" s="286">
        <v>0</v>
      </c>
      <c r="T12" s="286">
        <v>0</v>
      </c>
      <c r="U12" s="286">
        <v>0</v>
      </c>
      <c r="V12" s="286">
        <v>2102854</v>
      </c>
      <c r="W12" s="286">
        <v>0</v>
      </c>
      <c r="X12" s="287">
        <v>0</v>
      </c>
      <c r="Y12" s="288">
        <v>1010101</v>
      </c>
    </row>
    <row r="13" spans="1:25" s="261" customFormat="1" ht="9.9499999999999993" customHeight="1" thickBot="1" x14ac:dyDescent="0.25">
      <c r="A13" s="260"/>
      <c r="B13" s="352" t="s">
        <v>13</v>
      </c>
      <c r="C13" s="279">
        <v>0</v>
      </c>
      <c r="D13" s="280">
        <v>0</v>
      </c>
      <c r="E13" s="280">
        <v>0</v>
      </c>
      <c r="F13" s="280">
        <v>0</v>
      </c>
      <c r="G13" s="280">
        <v>0</v>
      </c>
      <c r="H13" s="280">
        <v>0</v>
      </c>
      <c r="I13" s="280">
        <v>-1756789</v>
      </c>
      <c r="J13" s="281">
        <v>-5638</v>
      </c>
      <c r="K13" s="282">
        <v>0</v>
      </c>
      <c r="L13" s="283">
        <v>0</v>
      </c>
      <c r="M13" s="284">
        <v>0</v>
      </c>
      <c r="N13" s="286">
        <v>0</v>
      </c>
      <c r="O13" s="286">
        <v>0</v>
      </c>
      <c r="P13" s="286">
        <v>0</v>
      </c>
      <c r="Q13" s="286">
        <v>0</v>
      </c>
      <c r="R13" s="286">
        <v>0</v>
      </c>
      <c r="S13" s="286">
        <v>0</v>
      </c>
      <c r="T13" s="286">
        <v>0</v>
      </c>
      <c r="U13" s="286">
        <v>0</v>
      </c>
      <c r="V13" s="286">
        <v>0</v>
      </c>
      <c r="W13" s="286">
        <v>1762427</v>
      </c>
      <c r="X13" s="287">
        <v>0</v>
      </c>
      <c r="Y13" s="288">
        <v>1010101</v>
      </c>
    </row>
    <row r="14" spans="1:25" s="261" customFormat="1" ht="9.9499999999999993" customHeight="1" thickBot="1" x14ac:dyDescent="0.25">
      <c r="A14" s="260"/>
      <c r="B14" s="353" t="s">
        <v>14</v>
      </c>
      <c r="C14" s="290">
        <v>-1956</v>
      </c>
      <c r="D14" s="291">
        <v>0</v>
      </c>
      <c r="E14" s="291">
        <v>-1872</v>
      </c>
      <c r="F14" s="291">
        <v>-23524</v>
      </c>
      <c r="G14" s="291">
        <v>-3812</v>
      </c>
      <c r="H14" s="291">
        <v>0</v>
      </c>
      <c r="I14" s="291">
        <v>0</v>
      </c>
      <c r="J14" s="292">
        <v>-23059022</v>
      </c>
      <c r="K14" s="293">
        <v>0</v>
      </c>
      <c r="L14" s="294">
        <v>0</v>
      </c>
      <c r="M14" s="295">
        <v>0</v>
      </c>
      <c r="N14" s="296">
        <v>0</v>
      </c>
      <c r="O14" s="296">
        <v>0</v>
      </c>
      <c r="P14" s="296">
        <v>0</v>
      </c>
      <c r="Q14" s="296">
        <v>0</v>
      </c>
      <c r="R14" s="296">
        <v>0</v>
      </c>
      <c r="S14" s="296">
        <v>0</v>
      </c>
      <c r="T14" s="296">
        <v>0</v>
      </c>
      <c r="U14" s="296">
        <v>0</v>
      </c>
      <c r="V14" s="296">
        <v>0</v>
      </c>
      <c r="W14" s="296">
        <v>0</v>
      </c>
      <c r="X14" s="297">
        <v>23090186</v>
      </c>
      <c r="Y14" s="298">
        <v>1010101</v>
      </c>
    </row>
    <row r="15" spans="1:25" ht="9.9499999999999993" customHeight="1" thickBot="1" x14ac:dyDescent="0.25">
      <c r="A15" s="260"/>
      <c r="B15" s="352" t="s">
        <v>3</v>
      </c>
      <c r="C15" s="299">
        <v>0</v>
      </c>
      <c r="D15" s="300">
        <v>0</v>
      </c>
      <c r="E15" s="300">
        <v>0</v>
      </c>
      <c r="F15" s="300">
        <v>99.125315000000001</v>
      </c>
      <c r="G15" s="300">
        <v>0</v>
      </c>
      <c r="H15" s="300">
        <v>0</v>
      </c>
      <c r="I15" s="300">
        <v>0</v>
      </c>
      <c r="J15" s="301">
        <v>0</v>
      </c>
      <c r="K15" s="299">
        <v>0</v>
      </c>
      <c r="L15" s="302">
        <v>0</v>
      </c>
      <c r="M15" s="303">
        <v>0</v>
      </c>
      <c r="N15" s="304">
        <v>0</v>
      </c>
      <c r="O15" s="304">
        <v>0</v>
      </c>
      <c r="P15" s="304">
        <v>0</v>
      </c>
      <c r="Q15" s="304">
        <v>0</v>
      </c>
      <c r="R15" s="304">
        <v>0</v>
      </c>
      <c r="S15" s="304">
        <v>0</v>
      </c>
      <c r="T15" s="304">
        <v>0</v>
      </c>
      <c r="U15" s="304">
        <v>0</v>
      </c>
      <c r="V15" s="304">
        <v>0</v>
      </c>
      <c r="W15" s="304">
        <v>0</v>
      </c>
      <c r="X15" s="305">
        <v>0</v>
      </c>
      <c r="Y15" s="306">
        <v>1010101</v>
      </c>
    </row>
    <row r="16" spans="1:25" ht="9.9499999999999993" customHeight="1" thickBot="1" x14ac:dyDescent="0.25">
      <c r="A16" s="260"/>
      <c r="B16" s="352" t="s">
        <v>4</v>
      </c>
      <c r="C16" s="299">
        <v>0</v>
      </c>
      <c r="D16" s="300">
        <v>0</v>
      </c>
      <c r="E16" s="300">
        <v>0</v>
      </c>
      <c r="F16" s="300">
        <v>5362.0966349999999</v>
      </c>
      <c r="G16" s="300">
        <v>0</v>
      </c>
      <c r="H16" s="300">
        <v>0</v>
      </c>
      <c r="I16" s="300">
        <v>0</v>
      </c>
      <c r="J16" s="301">
        <v>0</v>
      </c>
      <c r="K16" s="299">
        <v>0</v>
      </c>
      <c r="L16" s="302">
        <v>0</v>
      </c>
      <c r="M16" s="307">
        <v>0</v>
      </c>
      <c r="N16" s="308">
        <v>0</v>
      </c>
      <c r="O16" s="309">
        <v>0</v>
      </c>
      <c r="P16" s="309">
        <v>0</v>
      </c>
      <c r="Q16" s="309">
        <v>0</v>
      </c>
      <c r="R16" s="309">
        <v>0</v>
      </c>
      <c r="S16" s="309">
        <v>0</v>
      </c>
      <c r="T16" s="309">
        <v>0</v>
      </c>
      <c r="U16" s="309">
        <v>0</v>
      </c>
      <c r="V16" s="309">
        <v>0</v>
      </c>
      <c r="W16" s="309">
        <v>0</v>
      </c>
      <c r="X16" s="310">
        <v>0</v>
      </c>
      <c r="Y16" s="306">
        <v>1010101</v>
      </c>
    </row>
    <row r="17" spans="1:25" ht="9.9499999999999993" customHeight="1" thickBot="1" x14ac:dyDescent="0.25">
      <c r="A17" s="260"/>
      <c r="B17" s="352" t="s">
        <v>5</v>
      </c>
      <c r="C17" s="299">
        <v>144561.70138200696</v>
      </c>
      <c r="D17" s="300">
        <v>20020.863021173511</v>
      </c>
      <c r="E17" s="300">
        <v>30165.231295564448</v>
      </c>
      <c r="F17" s="300">
        <v>413100.70926127047</v>
      </c>
      <c r="G17" s="300">
        <v>166.23611286145726</v>
      </c>
      <c r="H17" s="300">
        <v>34</v>
      </c>
      <c r="I17" s="311">
        <v>1038.0141806265274</v>
      </c>
      <c r="J17" s="301">
        <v>34442.821511496652</v>
      </c>
      <c r="K17" s="299">
        <v>67577</v>
      </c>
      <c r="L17" s="302">
        <v>127821</v>
      </c>
      <c r="M17" s="307">
        <v>0</v>
      </c>
      <c r="N17" s="309">
        <v>0</v>
      </c>
      <c r="O17" s="309">
        <v>-980717.77805000008</v>
      </c>
      <c r="P17" s="309">
        <v>0</v>
      </c>
      <c r="Q17" s="309">
        <v>0</v>
      </c>
      <c r="R17" s="309">
        <v>0</v>
      </c>
      <c r="S17" s="309">
        <v>0</v>
      </c>
      <c r="T17" s="309">
        <v>0</v>
      </c>
      <c r="U17" s="309">
        <v>0</v>
      </c>
      <c r="V17" s="309">
        <v>0</v>
      </c>
      <c r="W17" s="309">
        <v>0</v>
      </c>
      <c r="X17" s="310">
        <v>0</v>
      </c>
      <c r="Y17" s="306">
        <v>1010101</v>
      </c>
    </row>
    <row r="18" spans="1:25" ht="9.9499999999999993" customHeight="1" thickBot="1" x14ac:dyDescent="0.25">
      <c r="A18" s="260"/>
      <c r="B18" s="352" t="s">
        <v>6</v>
      </c>
      <c r="C18" s="299">
        <v>5904.2654773621407</v>
      </c>
      <c r="D18" s="300">
        <v>234.08024117890483</v>
      </c>
      <c r="E18" s="300">
        <v>8550.3559662321932</v>
      </c>
      <c r="F18" s="300">
        <v>13758.884975424451</v>
      </c>
      <c r="G18" s="300">
        <v>6930.272699983133</v>
      </c>
      <c r="H18" s="300">
        <v>2139</v>
      </c>
      <c r="I18" s="300">
        <v>4422.0604111083849</v>
      </c>
      <c r="J18" s="301">
        <v>269715.08022871078</v>
      </c>
      <c r="K18" s="299">
        <v>0</v>
      </c>
      <c r="L18" s="302">
        <v>1493990</v>
      </c>
      <c r="M18" s="307">
        <v>0</v>
      </c>
      <c r="N18" s="309">
        <v>0</v>
      </c>
      <c r="O18" s="309">
        <v>0</v>
      </c>
      <c r="P18" s="309">
        <v>-1805748</v>
      </c>
      <c r="Q18" s="309">
        <v>0</v>
      </c>
      <c r="R18" s="309">
        <v>0</v>
      </c>
      <c r="S18" s="309">
        <v>0</v>
      </c>
      <c r="T18" s="309">
        <v>0</v>
      </c>
      <c r="U18" s="309">
        <v>0</v>
      </c>
      <c r="V18" s="309">
        <v>0</v>
      </c>
      <c r="W18" s="309">
        <v>0</v>
      </c>
      <c r="X18" s="310">
        <v>0</v>
      </c>
      <c r="Y18" s="312">
        <v>1010101</v>
      </c>
    </row>
    <row r="19" spans="1:25" ht="9.9499999999999993" customHeight="1" thickBot="1" x14ac:dyDescent="0.25">
      <c r="A19" s="260"/>
      <c r="B19" s="352" t="s">
        <v>7</v>
      </c>
      <c r="C19" s="299">
        <v>15869.782722330388</v>
      </c>
      <c r="D19" s="300">
        <v>5789.9847689893213</v>
      </c>
      <c r="E19" s="300">
        <v>35302.268933536252</v>
      </c>
      <c r="F19" s="300">
        <v>58324.984034690504</v>
      </c>
      <c r="G19" s="300">
        <v>16773.254386717756</v>
      </c>
      <c r="H19" s="300">
        <v>18038</v>
      </c>
      <c r="I19" s="300">
        <v>37614.5138632815</v>
      </c>
      <c r="J19" s="301">
        <v>241877.21129045426</v>
      </c>
      <c r="K19" s="299">
        <v>284748</v>
      </c>
      <c r="L19" s="313">
        <v>-1</v>
      </c>
      <c r="M19" s="307">
        <v>0</v>
      </c>
      <c r="N19" s="309">
        <v>0</v>
      </c>
      <c r="O19" s="309">
        <v>0</v>
      </c>
      <c r="P19" s="309">
        <v>0</v>
      </c>
      <c r="Q19" s="309">
        <v>-718696</v>
      </c>
      <c r="R19" s="309">
        <v>0</v>
      </c>
      <c r="S19" s="309">
        <v>0</v>
      </c>
      <c r="T19" s="309">
        <v>0</v>
      </c>
      <c r="U19" s="309">
        <v>0</v>
      </c>
      <c r="V19" s="309">
        <v>0</v>
      </c>
      <c r="W19" s="309">
        <v>0</v>
      </c>
      <c r="X19" s="310">
        <v>0</v>
      </c>
      <c r="Y19" s="312">
        <v>1010101</v>
      </c>
    </row>
    <row r="20" spans="1:25" ht="9.9499999999999993" customHeight="1" thickBot="1" x14ac:dyDescent="0.25">
      <c r="A20" s="260"/>
      <c r="B20" s="352" t="s">
        <v>106</v>
      </c>
      <c r="C20" s="299">
        <v>111022.90052085574</v>
      </c>
      <c r="D20" s="300">
        <v>326506.92444268649</v>
      </c>
      <c r="E20" s="300">
        <v>16621.264888477053</v>
      </c>
      <c r="F20" s="300">
        <v>1339874.9704585262</v>
      </c>
      <c r="G20" s="300">
        <v>89172.969108940801</v>
      </c>
      <c r="H20" s="300">
        <v>52365</v>
      </c>
      <c r="I20" s="300">
        <v>34282.468343197121</v>
      </c>
      <c r="J20" s="301">
        <v>814745.50223731645</v>
      </c>
      <c r="K20" s="314">
        <v>1299966</v>
      </c>
      <c r="L20" s="315">
        <v>711633</v>
      </c>
      <c r="M20" s="307">
        <v>0</v>
      </c>
      <c r="N20" s="309">
        <v>0</v>
      </c>
      <c r="O20" s="309">
        <v>0</v>
      </c>
      <c r="P20" s="309">
        <v>0</v>
      </c>
      <c r="Q20" s="309">
        <v>0</v>
      </c>
      <c r="R20" s="316">
        <v>-19503.798715000001</v>
      </c>
      <c r="S20" s="309">
        <v>-786335</v>
      </c>
      <c r="T20" s="309">
        <v>-4926975</v>
      </c>
      <c r="U20" s="309">
        <v>0</v>
      </c>
      <c r="V20" s="309">
        <v>0</v>
      </c>
      <c r="W20" s="309">
        <v>0</v>
      </c>
      <c r="X20" s="310">
        <v>0</v>
      </c>
      <c r="Y20" s="312">
        <v>1010101</v>
      </c>
    </row>
    <row r="21" spans="1:25" ht="9.9499999999999993" customHeight="1" thickBot="1" x14ac:dyDescent="0.25">
      <c r="A21" s="260"/>
      <c r="B21" s="352" t="s">
        <v>11</v>
      </c>
      <c r="C21" s="299">
        <v>31416.51132678302</v>
      </c>
      <c r="D21" s="300">
        <v>33627.527296880617</v>
      </c>
      <c r="E21" s="300">
        <v>32437.573105623604</v>
      </c>
      <c r="F21" s="300">
        <v>197063.44006247737</v>
      </c>
      <c r="G21" s="300">
        <v>156195.75502658531</v>
      </c>
      <c r="H21" s="300">
        <v>83880</v>
      </c>
      <c r="I21" s="300">
        <v>79900.091539382382</v>
      </c>
      <c r="J21" s="301">
        <v>253043.10164226772</v>
      </c>
      <c r="K21" s="299">
        <v>349329</v>
      </c>
      <c r="L21" s="302">
        <v>62699</v>
      </c>
      <c r="M21" s="307">
        <v>0</v>
      </c>
      <c r="N21" s="309">
        <v>0</v>
      </c>
      <c r="O21" s="309">
        <v>0</v>
      </c>
      <c r="P21" s="309">
        <v>0</v>
      </c>
      <c r="Q21" s="309">
        <v>0</v>
      </c>
      <c r="R21" s="309">
        <v>0</v>
      </c>
      <c r="S21" s="309">
        <v>0</v>
      </c>
      <c r="T21" s="309">
        <v>0</v>
      </c>
      <c r="U21" s="309">
        <v>-1403652</v>
      </c>
      <c r="V21" s="309">
        <v>0</v>
      </c>
      <c r="W21" s="309">
        <v>0</v>
      </c>
      <c r="X21" s="310">
        <v>0</v>
      </c>
      <c r="Y21" s="312">
        <v>1010101</v>
      </c>
    </row>
    <row r="22" spans="1:25" ht="9.9499999999999993" customHeight="1" thickBot="1" x14ac:dyDescent="0.25">
      <c r="A22" s="260"/>
      <c r="B22" s="352" t="s">
        <v>12</v>
      </c>
      <c r="C22" s="299">
        <v>59062.720246781515</v>
      </c>
      <c r="D22" s="300">
        <v>90802.126376283632</v>
      </c>
      <c r="E22" s="300">
        <v>7924.5574735920536</v>
      </c>
      <c r="F22" s="300">
        <v>369313.8381065526</v>
      </c>
      <c r="G22" s="300">
        <v>28795.893400723362</v>
      </c>
      <c r="H22" s="300">
        <v>60858</v>
      </c>
      <c r="I22" s="300">
        <v>30630.418451435966</v>
      </c>
      <c r="J22" s="301">
        <v>275288.44594463083</v>
      </c>
      <c r="K22" s="299">
        <v>608775</v>
      </c>
      <c r="L22" s="302">
        <v>379264</v>
      </c>
      <c r="M22" s="307">
        <v>0</v>
      </c>
      <c r="N22" s="309">
        <v>0</v>
      </c>
      <c r="O22" s="309">
        <v>0</v>
      </c>
      <c r="P22" s="309">
        <v>0</v>
      </c>
      <c r="Q22" s="309">
        <v>0</v>
      </c>
      <c r="R22" s="309">
        <v>0</v>
      </c>
      <c r="S22" s="309">
        <v>0</v>
      </c>
      <c r="T22" s="309">
        <v>0</v>
      </c>
      <c r="U22" s="309">
        <v>0</v>
      </c>
      <c r="V22" s="309">
        <v>-2102854</v>
      </c>
      <c r="W22" s="309">
        <v>0</v>
      </c>
      <c r="X22" s="310">
        <v>0</v>
      </c>
      <c r="Y22" s="312">
        <v>1010101</v>
      </c>
    </row>
    <row r="23" spans="1:25" ht="9.9499999999999993" customHeight="1" thickBot="1" x14ac:dyDescent="0.25">
      <c r="A23" s="260"/>
      <c r="B23" s="352" t="s">
        <v>13</v>
      </c>
      <c r="C23" s="299">
        <v>2361.7061909448562</v>
      </c>
      <c r="D23" s="300">
        <v>89212.58149067132</v>
      </c>
      <c r="E23" s="300">
        <v>2333.7423864928774</v>
      </c>
      <c r="F23" s="300">
        <v>20246.410885759527</v>
      </c>
      <c r="G23" s="300">
        <v>13666.620509821865</v>
      </c>
      <c r="H23" s="300">
        <v>1227</v>
      </c>
      <c r="I23" s="300">
        <v>8252.1127346147423</v>
      </c>
      <c r="J23" s="301">
        <v>59111.825801694809</v>
      </c>
      <c r="K23" s="299">
        <v>1462371</v>
      </c>
      <c r="L23" s="302">
        <v>103644</v>
      </c>
      <c r="M23" s="307">
        <v>0</v>
      </c>
      <c r="N23" s="309">
        <v>0</v>
      </c>
      <c r="O23" s="309">
        <v>0</v>
      </c>
      <c r="P23" s="309">
        <v>0</v>
      </c>
      <c r="Q23" s="309">
        <v>0</v>
      </c>
      <c r="R23" s="309">
        <v>0</v>
      </c>
      <c r="S23" s="309">
        <v>0</v>
      </c>
      <c r="T23" s="309">
        <v>0</v>
      </c>
      <c r="U23" s="309">
        <v>0</v>
      </c>
      <c r="V23" s="309">
        <v>0</v>
      </c>
      <c r="W23" s="309">
        <v>-1762427</v>
      </c>
      <c r="X23" s="310">
        <v>0</v>
      </c>
      <c r="Y23" s="312">
        <v>1010101</v>
      </c>
    </row>
    <row r="24" spans="1:25" ht="9.9499999999999993" customHeight="1" thickBot="1" x14ac:dyDescent="0.25">
      <c r="A24" s="260"/>
      <c r="B24" s="353" t="s">
        <v>14</v>
      </c>
      <c r="C24" s="317">
        <v>157904.23775982155</v>
      </c>
      <c r="D24" s="318">
        <v>169575.1292475402</v>
      </c>
      <c r="E24" s="318">
        <v>80594.775899629341</v>
      </c>
      <c r="F24" s="318">
        <v>437963.05853445991</v>
      </c>
      <c r="G24" s="318">
        <v>327204.44153630349</v>
      </c>
      <c r="H24" s="318">
        <v>585842</v>
      </c>
      <c r="I24" s="318">
        <v>512590.00264748291</v>
      </c>
      <c r="J24" s="319">
        <v>6298002.3543747626</v>
      </c>
      <c r="K24" s="317">
        <v>9466572</v>
      </c>
      <c r="L24" s="320">
        <v>4268130</v>
      </c>
      <c r="M24" s="321">
        <v>0</v>
      </c>
      <c r="N24" s="322">
        <v>0</v>
      </c>
      <c r="O24" s="322">
        <v>0</v>
      </c>
      <c r="P24" s="322">
        <v>0</v>
      </c>
      <c r="Q24" s="322">
        <v>0</v>
      </c>
      <c r="R24" s="322">
        <v>0</v>
      </c>
      <c r="S24" s="322">
        <v>0</v>
      </c>
      <c r="T24" s="322">
        <v>0</v>
      </c>
      <c r="U24" s="322">
        <v>0</v>
      </c>
      <c r="V24" s="322">
        <v>0</v>
      </c>
      <c r="W24" s="322">
        <v>0</v>
      </c>
      <c r="X24" s="323">
        <v>-23090186</v>
      </c>
      <c r="Y24" s="312">
        <v>1010101</v>
      </c>
    </row>
    <row r="25" spans="1:25" ht="9.9499999999999993" customHeight="1" thickBot="1" x14ac:dyDescent="0.25">
      <c r="A25" s="260"/>
      <c r="B25" s="351" t="s">
        <v>3</v>
      </c>
      <c r="C25" s="324">
        <v>0</v>
      </c>
      <c r="D25" s="325">
        <v>0</v>
      </c>
      <c r="E25" s="325">
        <v>0</v>
      </c>
      <c r="F25" s="325">
        <v>0</v>
      </c>
      <c r="G25" s="325">
        <v>0</v>
      </c>
      <c r="H25" s="325">
        <v>0</v>
      </c>
      <c r="I25" s="325">
        <v>0</v>
      </c>
      <c r="J25" s="326">
        <v>0</v>
      </c>
      <c r="K25" s="324">
        <v>0</v>
      </c>
      <c r="L25" s="326">
        <v>0</v>
      </c>
      <c r="M25" s="327">
        <v>0</v>
      </c>
      <c r="N25" s="327">
        <v>0</v>
      </c>
      <c r="O25" s="327">
        <v>0</v>
      </c>
      <c r="P25" s="327">
        <v>0</v>
      </c>
      <c r="Q25" s="327">
        <v>0</v>
      </c>
      <c r="R25" s="327">
        <v>0</v>
      </c>
      <c r="S25" s="327">
        <v>0</v>
      </c>
      <c r="T25" s="327">
        <v>0</v>
      </c>
      <c r="U25" s="327">
        <v>0</v>
      </c>
      <c r="V25" s="327">
        <v>0</v>
      </c>
      <c r="W25" s="327">
        <v>0</v>
      </c>
      <c r="X25" s="328">
        <v>0</v>
      </c>
      <c r="Y25" s="312">
        <v>1010101</v>
      </c>
    </row>
    <row r="26" spans="1:25" ht="9.9499999999999993" customHeight="1" thickBot="1" x14ac:dyDescent="0.25">
      <c r="A26" s="260"/>
      <c r="B26" s="352" t="s">
        <v>4</v>
      </c>
      <c r="C26" s="299">
        <v>0</v>
      </c>
      <c r="D26" s="300">
        <v>0</v>
      </c>
      <c r="E26" s="300">
        <v>0</v>
      </c>
      <c r="F26" s="300">
        <v>0</v>
      </c>
      <c r="G26" s="300">
        <v>0</v>
      </c>
      <c r="H26" s="300">
        <v>0</v>
      </c>
      <c r="I26" s="300">
        <v>0</v>
      </c>
      <c r="J26" s="302">
        <v>0</v>
      </c>
      <c r="K26" s="299">
        <v>0</v>
      </c>
      <c r="L26" s="302">
        <v>0</v>
      </c>
      <c r="M26" s="327">
        <v>0</v>
      </c>
      <c r="N26" s="327">
        <v>0</v>
      </c>
      <c r="O26" s="327">
        <v>0</v>
      </c>
      <c r="P26" s="327">
        <v>0</v>
      </c>
      <c r="Q26" s="327">
        <v>0</v>
      </c>
      <c r="R26" s="327">
        <v>0</v>
      </c>
      <c r="S26" s="327">
        <v>0</v>
      </c>
      <c r="T26" s="327">
        <v>0</v>
      </c>
      <c r="U26" s="327">
        <v>0</v>
      </c>
      <c r="V26" s="327">
        <v>0</v>
      </c>
      <c r="W26" s="327">
        <v>0</v>
      </c>
      <c r="X26" s="328">
        <v>0</v>
      </c>
      <c r="Y26" s="312">
        <v>1010101</v>
      </c>
    </row>
    <row r="27" spans="1:25" ht="9.9499999999999993" customHeight="1" thickBot="1" x14ac:dyDescent="0.25">
      <c r="A27" s="260"/>
      <c r="B27" s="352" t="s">
        <v>5</v>
      </c>
      <c r="C27" s="299">
        <v>7238.0414291449697</v>
      </c>
      <c r="D27" s="300">
        <v>696.09665440514368</v>
      </c>
      <c r="E27" s="300">
        <v>2242.8309814023501</v>
      </c>
      <c r="F27" s="300">
        <v>142318.60557102831</v>
      </c>
      <c r="G27" s="300">
        <v>34.775550002613457</v>
      </c>
      <c r="H27" s="311">
        <v>7.2579717028967616</v>
      </c>
      <c r="I27" s="300">
        <v>786.59342919282835</v>
      </c>
      <c r="J27" s="302">
        <v>9245.2920933797341</v>
      </c>
      <c r="K27" s="299">
        <v>23732.660222009548</v>
      </c>
      <c r="L27" s="313">
        <v>1081.4377837316174</v>
      </c>
      <c r="M27" s="327">
        <v>0</v>
      </c>
      <c r="N27" s="327">
        <v>0</v>
      </c>
      <c r="O27" s="327">
        <v>0</v>
      </c>
      <c r="P27" s="327">
        <v>0</v>
      </c>
      <c r="Q27" s="327">
        <v>0</v>
      </c>
      <c r="R27" s="327">
        <v>0</v>
      </c>
      <c r="S27" s="327">
        <v>0</v>
      </c>
      <c r="T27" s="327">
        <v>0</v>
      </c>
      <c r="U27" s="327">
        <v>0</v>
      </c>
      <c r="V27" s="327">
        <v>0</v>
      </c>
      <c r="W27" s="327">
        <v>0</v>
      </c>
      <c r="X27" s="328">
        <v>0</v>
      </c>
      <c r="Y27" s="312">
        <v>1010101</v>
      </c>
    </row>
    <row r="28" spans="1:25" ht="9.9499999999999993" customHeight="1" thickBot="1" x14ac:dyDescent="0.25">
      <c r="A28" s="260"/>
      <c r="B28" s="352" t="s">
        <v>6</v>
      </c>
      <c r="C28" s="299">
        <v>0</v>
      </c>
      <c r="D28" s="300">
        <v>0</v>
      </c>
      <c r="E28" s="300">
        <v>0</v>
      </c>
      <c r="F28" s="300">
        <v>0</v>
      </c>
      <c r="G28" s="300">
        <v>0</v>
      </c>
      <c r="H28" s="300">
        <v>0</v>
      </c>
      <c r="I28" s="300">
        <v>0</v>
      </c>
      <c r="J28" s="302">
        <v>0</v>
      </c>
      <c r="K28" s="299">
        <v>0</v>
      </c>
      <c r="L28" s="302">
        <v>0</v>
      </c>
      <c r="M28" s="327">
        <v>0</v>
      </c>
      <c r="N28" s="327">
        <v>0</v>
      </c>
      <c r="O28" s="327">
        <v>0</v>
      </c>
      <c r="P28" s="327">
        <v>0</v>
      </c>
      <c r="Q28" s="327">
        <v>0</v>
      </c>
      <c r="R28" s="327">
        <v>0</v>
      </c>
      <c r="S28" s="327">
        <v>0</v>
      </c>
      <c r="T28" s="327">
        <v>0</v>
      </c>
      <c r="U28" s="327">
        <v>0</v>
      </c>
      <c r="V28" s="327">
        <v>0</v>
      </c>
      <c r="W28" s="327">
        <v>0</v>
      </c>
      <c r="X28" s="328">
        <v>0</v>
      </c>
      <c r="Y28" s="312">
        <v>1010101</v>
      </c>
    </row>
    <row r="29" spans="1:25" ht="9.9499999999999993" customHeight="1" thickBot="1" x14ac:dyDescent="0.25">
      <c r="A29" s="260"/>
      <c r="B29" s="352" t="s">
        <v>7</v>
      </c>
      <c r="C29" s="299">
        <v>31.1014833981693</v>
      </c>
      <c r="D29" s="300">
        <v>31.010630241649785</v>
      </c>
      <c r="E29" s="300">
        <v>80.996607468682754</v>
      </c>
      <c r="F29" s="300">
        <v>161.98927007435151</v>
      </c>
      <c r="G29" s="300">
        <v>94.967963090048784</v>
      </c>
      <c r="H29" s="300">
        <v>77</v>
      </c>
      <c r="I29" s="300">
        <v>160.00218583838571</v>
      </c>
      <c r="J29" s="302">
        <v>772.93185988871221</v>
      </c>
      <c r="K29" s="314">
        <v>671</v>
      </c>
      <c r="L29" s="313">
        <v>3</v>
      </c>
      <c r="M29" s="327">
        <v>0</v>
      </c>
      <c r="N29" s="327">
        <v>0</v>
      </c>
      <c r="O29" s="327">
        <v>0</v>
      </c>
      <c r="P29" s="327">
        <v>0</v>
      </c>
      <c r="Q29" s="327">
        <v>0</v>
      </c>
      <c r="R29" s="327">
        <v>0</v>
      </c>
      <c r="S29" s="327">
        <v>0</v>
      </c>
      <c r="T29" s="327">
        <v>0</v>
      </c>
      <c r="U29" s="327">
        <v>0</v>
      </c>
      <c r="V29" s="327">
        <v>0</v>
      </c>
      <c r="W29" s="327">
        <v>0</v>
      </c>
      <c r="X29" s="328">
        <v>0</v>
      </c>
      <c r="Y29" s="312">
        <v>1010101</v>
      </c>
    </row>
    <row r="30" spans="1:25" ht="9.9499999999999993" customHeight="1" thickBot="1" x14ac:dyDescent="0.25">
      <c r="A30" s="260"/>
      <c r="B30" s="352" t="s">
        <v>106</v>
      </c>
      <c r="C30" s="299">
        <v>35304.683932628512</v>
      </c>
      <c r="D30" s="300">
        <v>78032.891128766511</v>
      </c>
      <c r="E30" s="300">
        <v>9409.619305791739</v>
      </c>
      <c r="F30" s="300">
        <v>520127.3670680286</v>
      </c>
      <c r="G30" s="300">
        <v>24311.147590807985</v>
      </c>
      <c r="H30" s="300">
        <v>16738.742028297103</v>
      </c>
      <c r="I30" s="300">
        <v>17106.651015846146</v>
      </c>
      <c r="J30" s="302">
        <v>297567.40424957452</v>
      </c>
      <c r="K30" s="299">
        <v>678410.33977799048</v>
      </c>
      <c r="L30" s="302">
        <v>439931.56221626839</v>
      </c>
      <c r="M30" s="327">
        <v>0</v>
      </c>
      <c r="N30" s="327">
        <v>0</v>
      </c>
      <c r="O30" s="327">
        <v>0</v>
      </c>
      <c r="P30" s="327">
        <v>0</v>
      </c>
      <c r="Q30" s="327">
        <v>0</v>
      </c>
      <c r="R30" s="327">
        <v>0</v>
      </c>
      <c r="S30" s="327">
        <v>0</v>
      </c>
      <c r="T30" s="327">
        <v>0</v>
      </c>
      <c r="U30" s="327">
        <v>0</v>
      </c>
      <c r="V30" s="327">
        <v>0</v>
      </c>
      <c r="W30" s="327">
        <v>0</v>
      </c>
      <c r="X30" s="328">
        <v>0</v>
      </c>
      <c r="Y30" s="312">
        <v>1010101</v>
      </c>
    </row>
    <row r="31" spans="1:25" ht="9.9499999999999993" customHeight="1" thickBot="1" x14ac:dyDescent="0.25">
      <c r="A31" s="260"/>
      <c r="B31" s="352" t="s">
        <v>11</v>
      </c>
      <c r="C31" s="299">
        <v>105.34373409057346</v>
      </c>
      <c r="D31" s="300">
        <v>84.028804525760705</v>
      </c>
      <c r="E31" s="300">
        <v>216.98850916811901</v>
      </c>
      <c r="F31" s="300">
        <v>1312.9691486638542</v>
      </c>
      <c r="G31" s="300">
        <v>103.89811282686937</v>
      </c>
      <c r="H31" s="300">
        <v>1287</v>
      </c>
      <c r="I31" s="300">
        <v>57.000778704924912</v>
      </c>
      <c r="J31" s="302">
        <v>15871.770912019898</v>
      </c>
      <c r="K31" s="299">
        <v>33199</v>
      </c>
      <c r="L31" s="302">
        <v>7</v>
      </c>
      <c r="M31" s="327">
        <v>0</v>
      </c>
      <c r="N31" s="327">
        <v>0</v>
      </c>
      <c r="O31" s="327">
        <v>0</v>
      </c>
      <c r="P31" s="327">
        <v>0</v>
      </c>
      <c r="Q31" s="327">
        <v>0</v>
      </c>
      <c r="R31" s="327">
        <v>0</v>
      </c>
      <c r="S31" s="327">
        <v>0</v>
      </c>
      <c r="T31" s="327">
        <v>0</v>
      </c>
      <c r="U31" s="327">
        <v>0</v>
      </c>
      <c r="V31" s="327">
        <v>0</v>
      </c>
      <c r="W31" s="327">
        <v>0</v>
      </c>
      <c r="X31" s="328">
        <v>0</v>
      </c>
      <c r="Y31" s="312">
        <v>1010101</v>
      </c>
    </row>
    <row r="32" spans="1:25" ht="9.9499999999999993" customHeight="1" thickBot="1" x14ac:dyDescent="0.25">
      <c r="A32" s="260"/>
      <c r="B32" s="352" t="s">
        <v>12</v>
      </c>
      <c r="C32" s="299">
        <v>0</v>
      </c>
      <c r="D32" s="300">
        <v>0</v>
      </c>
      <c r="E32" s="300">
        <v>0</v>
      </c>
      <c r="F32" s="300">
        <v>0</v>
      </c>
      <c r="G32" s="300">
        <v>0</v>
      </c>
      <c r="H32" s="300">
        <v>0</v>
      </c>
      <c r="I32" s="300">
        <v>0</v>
      </c>
      <c r="J32" s="302">
        <v>0</v>
      </c>
      <c r="K32" s="299">
        <v>0</v>
      </c>
      <c r="L32" s="302">
        <v>0</v>
      </c>
      <c r="M32" s="327">
        <v>0</v>
      </c>
      <c r="N32" s="327">
        <v>0</v>
      </c>
      <c r="O32" s="327">
        <v>0</v>
      </c>
      <c r="P32" s="327">
        <v>0</v>
      </c>
      <c r="Q32" s="327">
        <v>0</v>
      </c>
      <c r="R32" s="327">
        <v>0</v>
      </c>
      <c r="S32" s="327">
        <v>0</v>
      </c>
      <c r="T32" s="327">
        <v>0</v>
      </c>
      <c r="U32" s="327">
        <v>0</v>
      </c>
      <c r="V32" s="327">
        <v>0</v>
      </c>
      <c r="W32" s="327">
        <v>0</v>
      </c>
      <c r="X32" s="328">
        <v>0</v>
      </c>
      <c r="Y32" s="312">
        <v>1010101</v>
      </c>
    </row>
    <row r="33" spans="1:25" ht="9.9499999999999993" customHeight="1" thickBot="1" x14ac:dyDescent="0.25">
      <c r="A33" s="260"/>
      <c r="B33" s="352" t="s">
        <v>13</v>
      </c>
      <c r="C33" s="299">
        <v>0</v>
      </c>
      <c r="D33" s="300">
        <v>0</v>
      </c>
      <c r="E33" s="300">
        <v>0</v>
      </c>
      <c r="F33" s="300">
        <v>0</v>
      </c>
      <c r="G33" s="300">
        <v>0</v>
      </c>
      <c r="H33" s="300">
        <v>0</v>
      </c>
      <c r="I33" s="300">
        <v>0</v>
      </c>
      <c r="J33" s="302">
        <v>0</v>
      </c>
      <c r="K33" s="299">
        <v>0</v>
      </c>
      <c r="L33" s="302">
        <v>0</v>
      </c>
      <c r="M33" s="327">
        <v>0</v>
      </c>
      <c r="N33" s="327">
        <v>0</v>
      </c>
      <c r="O33" s="327">
        <v>0</v>
      </c>
      <c r="P33" s="327">
        <v>0</v>
      </c>
      <c r="Q33" s="327">
        <v>0</v>
      </c>
      <c r="R33" s="327">
        <v>0</v>
      </c>
      <c r="S33" s="327">
        <v>0</v>
      </c>
      <c r="T33" s="327">
        <v>0</v>
      </c>
      <c r="U33" s="327">
        <v>0</v>
      </c>
      <c r="V33" s="327">
        <v>0</v>
      </c>
      <c r="W33" s="327">
        <v>0</v>
      </c>
      <c r="X33" s="328">
        <v>0</v>
      </c>
      <c r="Y33" s="312">
        <v>1010101</v>
      </c>
    </row>
    <row r="34" spans="1:25" ht="9.9499999999999993" customHeight="1" thickBot="1" x14ac:dyDescent="0.25">
      <c r="A34" s="260"/>
      <c r="B34" s="354" t="s">
        <v>14</v>
      </c>
      <c r="C34" s="317">
        <v>4628.1013843791934</v>
      </c>
      <c r="D34" s="318">
        <v>4700.6113388874946</v>
      </c>
      <c r="E34" s="318">
        <v>3843.4951694526949</v>
      </c>
      <c r="F34" s="318">
        <v>23606.358733474321</v>
      </c>
      <c r="G34" s="318">
        <v>25860.434331479802</v>
      </c>
      <c r="H34" s="318">
        <v>13452</v>
      </c>
      <c r="I34" s="318">
        <v>9050.1236364836914</v>
      </c>
      <c r="J34" s="320">
        <v>232063.87540584279</v>
      </c>
      <c r="K34" s="317">
        <v>153321</v>
      </c>
      <c r="L34" s="320">
        <v>60158</v>
      </c>
      <c r="M34" s="327">
        <v>0</v>
      </c>
      <c r="N34" s="327">
        <v>0</v>
      </c>
      <c r="O34" s="327">
        <v>0</v>
      </c>
      <c r="P34" s="327">
        <v>0</v>
      </c>
      <c r="Q34" s="327">
        <v>0</v>
      </c>
      <c r="R34" s="327">
        <v>0</v>
      </c>
      <c r="S34" s="327">
        <v>0</v>
      </c>
      <c r="T34" s="327">
        <v>0</v>
      </c>
      <c r="U34" s="327">
        <v>0</v>
      </c>
      <c r="V34" s="327">
        <v>0</v>
      </c>
      <c r="W34" s="327">
        <v>0</v>
      </c>
      <c r="X34" s="328">
        <v>0</v>
      </c>
      <c r="Y34" s="329">
        <v>1010101</v>
      </c>
    </row>
    <row r="35" spans="1:25" ht="9.9499999999999993" customHeight="1" thickBot="1" x14ac:dyDescent="0.25">
      <c r="A35" s="260"/>
      <c r="B35" s="351" t="s">
        <v>115</v>
      </c>
      <c r="C35" s="330">
        <v>2249.8427794957884</v>
      </c>
      <c r="D35" s="331">
        <v>0</v>
      </c>
      <c r="E35" s="332">
        <v>0</v>
      </c>
      <c r="F35" s="332">
        <v>0</v>
      </c>
      <c r="G35" s="331">
        <v>0</v>
      </c>
      <c r="H35" s="331">
        <v>0</v>
      </c>
      <c r="I35" s="331">
        <v>0</v>
      </c>
      <c r="J35" s="333">
        <v>0</v>
      </c>
      <c r="K35" s="334">
        <v>0</v>
      </c>
      <c r="L35" s="335">
        <v>0</v>
      </c>
      <c r="M35" s="327">
        <v>0</v>
      </c>
      <c r="N35" s="327">
        <v>0</v>
      </c>
      <c r="O35" s="327">
        <v>0</v>
      </c>
      <c r="P35" s="327">
        <v>0</v>
      </c>
      <c r="Q35" s="327">
        <v>0</v>
      </c>
      <c r="R35" s="327">
        <v>0</v>
      </c>
      <c r="S35" s="327">
        <v>0</v>
      </c>
      <c r="T35" s="327">
        <v>0</v>
      </c>
      <c r="U35" s="327">
        <v>0</v>
      </c>
      <c r="V35" s="327">
        <v>0</v>
      </c>
      <c r="W35" s="327">
        <v>0</v>
      </c>
      <c r="X35" s="328">
        <v>0</v>
      </c>
      <c r="Y35" s="329">
        <v>-2249.8427794957884</v>
      </c>
    </row>
    <row r="36" spans="1:25" ht="9.9499999999999993" customHeight="1" thickBot="1" x14ac:dyDescent="0.25">
      <c r="A36" s="260"/>
      <c r="B36" s="352" t="s">
        <v>116</v>
      </c>
      <c r="C36" s="336">
        <v>0</v>
      </c>
      <c r="D36" s="337">
        <v>1840.4747155634709</v>
      </c>
      <c r="E36" s="338">
        <v>0</v>
      </c>
      <c r="F36" s="338">
        <v>0</v>
      </c>
      <c r="G36" s="337">
        <v>0</v>
      </c>
      <c r="H36" s="337">
        <v>0</v>
      </c>
      <c r="I36" s="337">
        <v>0</v>
      </c>
      <c r="J36" s="339">
        <v>0</v>
      </c>
      <c r="K36" s="334">
        <v>0</v>
      </c>
      <c r="L36" s="335">
        <v>0</v>
      </c>
      <c r="M36" s="327">
        <v>0</v>
      </c>
      <c r="N36" s="327">
        <v>0</v>
      </c>
      <c r="O36" s="327">
        <v>0</v>
      </c>
      <c r="P36" s="327">
        <v>0</v>
      </c>
      <c r="Q36" s="327">
        <v>0</v>
      </c>
      <c r="R36" s="327">
        <v>0</v>
      </c>
      <c r="S36" s="327">
        <v>0</v>
      </c>
      <c r="T36" s="327">
        <v>0</v>
      </c>
      <c r="U36" s="327">
        <v>0</v>
      </c>
      <c r="V36" s="327">
        <v>0</v>
      </c>
      <c r="W36" s="327">
        <v>0</v>
      </c>
      <c r="X36" s="328">
        <v>0</v>
      </c>
      <c r="Y36" s="329">
        <v>1010101</v>
      </c>
    </row>
    <row r="37" spans="1:25" ht="9.9499999999999993" customHeight="1" thickBot="1" x14ac:dyDescent="0.25">
      <c r="A37" s="260"/>
      <c r="B37" s="352" t="s">
        <v>117</v>
      </c>
      <c r="C37" s="336">
        <v>0</v>
      </c>
      <c r="D37" s="337">
        <v>0</v>
      </c>
      <c r="E37" s="338">
        <v>310.85162812808409</v>
      </c>
      <c r="F37" s="338">
        <v>0</v>
      </c>
      <c r="G37" s="337">
        <v>0</v>
      </c>
      <c r="H37" s="337">
        <v>0</v>
      </c>
      <c r="I37" s="337">
        <v>0</v>
      </c>
      <c r="J37" s="339">
        <v>0</v>
      </c>
      <c r="K37" s="334">
        <v>0</v>
      </c>
      <c r="L37" s="335">
        <v>0</v>
      </c>
      <c r="M37" s="327">
        <v>0</v>
      </c>
      <c r="N37" s="327">
        <v>0</v>
      </c>
      <c r="O37" s="327">
        <v>0</v>
      </c>
      <c r="P37" s="327">
        <v>0</v>
      </c>
      <c r="Q37" s="327">
        <v>0</v>
      </c>
      <c r="R37" s="327">
        <v>0</v>
      </c>
      <c r="S37" s="327">
        <v>0</v>
      </c>
      <c r="T37" s="327">
        <v>0</v>
      </c>
      <c r="U37" s="327">
        <v>0</v>
      </c>
      <c r="V37" s="327">
        <v>0</v>
      </c>
      <c r="W37" s="327">
        <v>0</v>
      </c>
      <c r="X37" s="328">
        <v>0</v>
      </c>
      <c r="Y37" s="329">
        <v>1010101</v>
      </c>
    </row>
    <row r="38" spans="1:25" ht="9.9499999999999993" customHeight="1" thickBot="1" x14ac:dyDescent="0.25">
      <c r="A38" s="260"/>
      <c r="B38" s="352" t="s">
        <v>118</v>
      </c>
      <c r="C38" s="336">
        <v>0</v>
      </c>
      <c r="D38" s="337">
        <v>0</v>
      </c>
      <c r="E38" s="338">
        <v>0</v>
      </c>
      <c r="F38" s="338">
        <v>900.95147405085754</v>
      </c>
      <c r="G38" s="337">
        <v>0</v>
      </c>
      <c r="H38" s="337">
        <v>0</v>
      </c>
      <c r="I38" s="337">
        <v>0</v>
      </c>
      <c r="J38" s="339">
        <v>0</v>
      </c>
      <c r="K38" s="334">
        <v>0</v>
      </c>
      <c r="L38" s="335">
        <v>0</v>
      </c>
      <c r="M38" s="327">
        <v>0</v>
      </c>
      <c r="N38" s="327">
        <v>0</v>
      </c>
      <c r="O38" s="327">
        <v>0</v>
      </c>
      <c r="P38" s="327">
        <v>0</v>
      </c>
      <c r="Q38" s="327">
        <v>0</v>
      </c>
      <c r="R38" s="327">
        <v>0</v>
      </c>
      <c r="S38" s="327">
        <v>0</v>
      </c>
      <c r="T38" s="327">
        <v>0</v>
      </c>
      <c r="U38" s="327">
        <v>0</v>
      </c>
      <c r="V38" s="327">
        <v>0</v>
      </c>
      <c r="W38" s="327">
        <v>0</v>
      </c>
      <c r="X38" s="328">
        <v>0</v>
      </c>
      <c r="Y38" s="329">
        <v>-900.95147405085754</v>
      </c>
    </row>
    <row r="39" spans="1:25" ht="9.9499999999999993" customHeight="1" thickBot="1" x14ac:dyDescent="0.25">
      <c r="A39" s="260"/>
      <c r="B39" s="352" t="s">
        <v>119</v>
      </c>
      <c r="C39" s="336">
        <v>0</v>
      </c>
      <c r="D39" s="337">
        <v>0</v>
      </c>
      <c r="E39" s="338">
        <v>0</v>
      </c>
      <c r="F39" s="338">
        <v>0</v>
      </c>
      <c r="G39" s="337">
        <v>1916.2467648348659</v>
      </c>
      <c r="H39" s="337">
        <v>0</v>
      </c>
      <c r="I39" s="337">
        <v>0</v>
      </c>
      <c r="J39" s="339">
        <v>0</v>
      </c>
      <c r="K39" s="334">
        <v>0</v>
      </c>
      <c r="L39" s="335">
        <v>0</v>
      </c>
      <c r="M39" s="327">
        <v>0</v>
      </c>
      <c r="N39" s="327">
        <v>0</v>
      </c>
      <c r="O39" s="327">
        <v>0</v>
      </c>
      <c r="P39" s="327">
        <v>0</v>
      </c>
      <c r="Q39" s="327">
        <v>0</v>
      </c>
      <c r="R39" s="327">
        <v>0</v>
      </c>
      <c r="S39" s="327">
        <v>0</v>
      </c>
      <c r="T39" s="327">
        <v>0</v>
      </c>
      <c r="U39" s="327">
        <v>0</v>
      </c>
      <c r="V39" s="327">
        <v>0</v>
      </c>
      <c r="W39" s="327">
        <v>0</v>
      </c>
      <c r="X39" s="328">
        <v>0</v>
      </c>
      <c r="Y39" s="329">
        <v>1010101</v>
      </c>
    </row>
    <row r="40" spans="1:25" ht="9.9499999999999993" customHeight="1" thickBot="1" x14ac:dyDescent="0.25">
      <c r="A40" s="260"/>
      <c r="B40" s="352" t="s">
        <v>120</v>
      </c>
      <c r="C40" s="336">
        <v>0</v>
      </c>
      <c r="D40" s="337">
        <v>0</v>
      </c>
      <c r="E40" s="338">
        <v>0</v>
      </c>
      <c r="F40" s="338">
        <v>0</v>
      </c>
      <c r="G40" s="337">
        <v>0</v>
      </c>
      <c r="H40" s="337">
        <v>511.13475771725848</v>
      </c>
      <c r="I40" s="337">
        <v>0</v>
      </c>
      <c r="J40" s="339">
        <v>0</v>
      </c>
      <c r="K40" s="334">
        <v>0</v>
      </c>
      <c r="L40" s="335">
        <v>0</v>
      </c>
      <c r="M40" s="327">
        <v>0</v>
      </c>
      <c r="N40" s="327">
        <v>0</v>
      </c>
      <c r="O40" s="327">
        <v>0</v>
      </c>
      <c r="P40" s="327">
        <v>0</v>
      </c>
      <c r="Q40" s="327">
        <v>0</v>
      </c>
      <c r="R40" s="327">
        <v>0</v>
      </c>
      <c r="S40" s="327">
        <v>0</v>
      </c>
      <c r="T40" s="327">
        <v>0</v>
      </c>
      <c r="U40" s="327">
        <v>0</v>
      </c>
      <c r="V40" s="327">
        <v>0</v>
      </c>
      <c r="W40" s="327">
        <v>0</v>
      </c>
      <c r="X40" s="328">
        <v>0</v>
      </c>
      <c r="Y40" s="329">
        <v>1010101</v>
      </c>
    </row>
    <row r="41" spans="1:25" ht="9.9499999999999993" customHeight="1" thickBot="1" x14ac:dyDescent="0.25">
      <c r="A41" s="260"/>
      <c r="B41" s="352" t="s">
        <v>121</v>
      </c>
      <c r="C41" s="336">
        <v>0</v>
      </c>
      <c r="D41" s="337">
        <v>0</v>
      </c>
      <c r="E41" s="338">
        <v>0</v>
      </c>
      <c r="F41" s="338">
        <v>0</v>
      </c>
      <c r="G41" s="337">
        <v>0</v>
      </c>
      <c r="H41" s="337">
        <v>0</v>
      </c>
      <c r="I41" s="337">
        <v>1363.0029629638389</v>
      </c>
      <c r="J41" s="339">
        <v>0</v>
      </c>
      <c r="K41" s="334">
        <v>0</v>
      </c>
      <c r="L41" s="335">
        <v>0</v>
      </c>
      <c r="M41" s="327">
        <v>0</v>
      </c>
      <c r="N41" s="327">
        <v>0</v>
      </c>
      <c r="O41" s="327">
        <v>0</v>
      </c>
      <c r="P41" s="327">
        <v>0</v>
      </c>
      <c r="Q41" s="327">
        <v>0</v>
      </c>
      <c r="R41" s="327">
        <v>0</v>
      </c>
      <c r="S41" s="327">
        <v>0</v>
      </c>
      <c r="T41" s="327">
        <v>0</v>
      </c>
      <c r="U41" s="327">
        <v>0</v>
      </c>
      <c r="V41" s="327">
        <v>0</v>
      </c>
      <c r="W41" s="327">
        <v>0</v>
      </c>
      <c r="X41" s="328">
        <v>0</v>
      </c>
      <c r="Y41" s="329">
        <v>1010101</v>
      </c>
    </row>
    <row r="42" spans="1:25" ht="9.9499999999999993" customHeight="1" thickBot="1" x14ac:dyDescent="0.25">
      <c r="A42" s="260"/>
      <c r="B42" s="353" t="s">
        <v>122</v>
      </c>
      <c r="C42" s="317">
        <v>0</v>
      </c>
      <c r="D42" s="318">
        <v>0</v>
      </c>
      <c r="E42" s="319">
        <v>0</v>
      </c>
      <c r="F42" s="319">
        <v>0</v>
      </c>
      <c r="G42" s="318">
        <v>0</v>
      </c>
      <c r="H42" s="318">
        <v>0</v>
      </c>
      <c r="I42" s="318">
        <v>0</v>
      </c>
      <c r="J42" s="320">
        <v>20015.555743805144</v>
      </c>
      <c r="K42" s="334">
        <v>0</v>
      </c>
      <c r="L42" s="335">
        <v>0</v>
      </c>
      <c r="M42" s="327">
        <v>0</v>
      </c>
      <c r="N42" s="327">
        <v>0</v>
      </c>
      <c r="O42" s="327">
        <v>0</v>
      </c>
      <c r="P42" s="327">
        <v>0</v>
      </c>
      <c r="Q42" s="327">
        <v>0</v>
      </c>
      <c r="R42" s="327">
        <v>0</v>
      </c>
      <c r="S42" s="327">
        <v>0</v>
      </c>
      <c r="T42" s="327">
        <v>0</v>
      </c>
      <c r="U42" s="327">
        <v>0</v>
      </c>
      <c r="V42" s="327">
        <v>0</v>
      </c>
      <c r="W42" s="327">
        <v>0</v>
      </c>
      <c r="X42" s="328">
        <v>0</v>
      </c>
      <c r="Y42" s="329">
        <v>1010101</v>
      </c>
    </row>
    <row r="43" spans="1:25" ht="9.9499999999999993" customHeight="1" thickBot="1" x14ac:dyDescent="0.25">
      <c r="A43" s="260"/>
      <c r="B43" s="351" t="s">
        <v>123</v>
      </c>
      <c r="C43" s="330">
        <v>26210.915248193127</v>
      </c>
      <c r="D43" s="331">
        <v>0</v>
      </c>
      <c r="E43" s="332">
        <v>0</v>
      </c>
      <c r="F43" s="332">
        <v>0</v>
      </c>
      <c r="G43" s="331">
        <v>0</v>
      </c>
      <c r="H43" s="331">
        <v>0</v>
      </c>
      <c r="I43" s="331">
        <v>0</v>
      </c>
      <c r="J43" s="333">
        <v>0</v>
      </c>
      <c r="K43" s="334">
        <v>0</v>
      </c>
      <c r="L43" s="335">
        <v>0</v>
      </c>
      <c r="M43" s="327">
        <v>0</v>
      </c>
      <c r="N43" s="327">
        <v>0</v>
      </c>
      <c r="O43" s="327">
        <v>0</v>
      </c>
      <c r="P43" s="327">
        <v>0</v>
      </c>
      <c r="Q43" s="327">
        <v>0</v>
      </c>
      <c r="R43" s="327">
        <v>0</v>
      </c>
      <c r="S43" s="327">
        <v>0</v>
      </c>
      <c r="T43" s="327">
        <v>0</v>
      </c>
      <c r="U43" s="327">
        <v>0</v>
      </c>
      <c r="V43" s="327">
        <v>0</v>
      </c>
      <c r="W43" s="327">
        <v>0</v>
      </c>
      <c r="X43" s="328">
        <v>0</v>
      </c>
      <c r="Y43" s="329">
        <v>-26210.915248193127</v>
      </c>
    </row>
    <row r="44" spans="1:25" ht="9.9499999999999993" customHeight="1" thickBot="1" x14ac:dyDescent="0.25">
      <c r="A44" s="260"/>
      <c r="B44" s="352" t="s">
        <v>124</v>
      </c>
      <c r="C44" s="336">
        <v>0</v>
      </c>
      <c r="D44" s="337">
        <v>117217.79367104739</v>
      </c>
      <c r="E44" s="338">
        <v>0</v>
      </c>
      <c r="F44" s="338">
        <v>0</v>
      </c>
      <c r="G44" s="337">
        <v>0</v>
      </c>
      <c r="H44" s="337">
        <v>0</v>
      </c>
      <c r="I44" s="337">
        <v>0</v>
      </c>
      <c r="J44" s="339">
        <v>0</v>
      </c>
      <c r="K44" s="334">
        <v>0</v>
      </c>
      <c r="L44" s="335">
        <v>0</v>
      </c>
      <c r="M44" s="327">
        <v>0</v>
      </c>
      <c r="N44" s="327">
        <v>0</v>
      </c>
      <c r="O44" s="327">
        <v>0</v>
      </c>
      <c r="P44" s="327">
        <v>0</v>
      </c>
      <c r="Q44" s="327">
        <v>0</v>
      </c>
      <c r="R44" s="327">
        <v>0</v>
      </c>
      <c r="S44" s="327">
        <v>0</v>
      </c>
      <c r="T44" s="327">
        <v>0</v>
      </c>
      <c r="U44" s="327">
        <v>0</v>
      </c>
      <c r="V44" s="327">
        <v>0</v>
      </c>
      <c r="W44" s="327">
        <v>0</v>
      </c>
      <c r="X44" s="328">
        <v>0</v>
      </c>
      <c r="Y44" s="329">
        <v>1010101</v>
      </c>
    </row>
    <row r="45" spans="1:25" ht="9.9499999999999993" customHeight="1" thickBot="1" x14ac:dyDescent="0.25">
      <c r="A45" s="260"/>
      <c r="B45" s="352" t="s">
        <v>125</v>
      </c>
      <c r="C45" s="336">
        <v>0</v>
      </c>
      <c r="D45" s="337">
        <v>0</v>
      </c>
      <c r="E45" s="338">
        <v>12070.917019834977</v>
      </c>
      <c r="F45" s="338">
        <v>0</v>
      </c>
      <c r="G45" s="337">
        <v>0</v>
      </c>
      <c r="H45" s="337">
        <v>0</v>
      </c>
      <c r="I45" s="337">
        <v>0</v>
      </c>
      <c r="J45" s="339">
        <v>0</v>
      </c>
      <c r="K45" s="334">
        <v>0</v>
      </c>
      <c r="L45" s="335">
        <v>0</v>
      </c>
      <c r="M45" s="327">
        <v>0</v>
      </c>
      <c r="N45" s="327">
        <v>0</v>
      </c>
      <c r="O45" s="327">
        <v>0</v>
      </c>
      <c r="P45" s="327">
        <v>0</v>
      </c>
      <c r="Q45" s="327">
        <v>0</v>
      </c>
      <c r="R45" s="327">
        <v>0</v>
      </c>
      <c r="S45" s="327">
        <v>0</v>
      </c>
      <c r="T45" s="327">
        <v>0</v>
      </c>
      <c r="U45" s="327">
        <v>0</v>
      </c>
      <c r="V45" s="327">
        <v>0</v>
      </c>
      <c r="W45" s="327">
        <v>0</v>
      </c>
      <c r="X45" s="328">
        <v>0</v>
      </c>
      <c r="Y45" s="329">
        <v>1010101</v>
      </c>
    </row>
    <row r="46" spans="1:25" ht="9.9499999999999993" customHeight="1" thickBot="1" x14ac:dyDescent="0.25">
      <c r="A46" s="260"/>
      <c r="B46" s="352" t="s">
        <v>126</v>
      </c>
      <c r="C46" s="336">
        <v>0</v>
      </c>
      <c r="D46" s="337">
        <v>0</v>
      </c>
      <c r="E46" s="338">
        <v>0</v>
      </c>
      <c r="F46" s="338">
        <v>190365.58780231673</v>
      </c>
      <c r="G46" s="337">
        <v>0</v>
      </c>
      <c r="H46" s="337">
        <v>0</v>
      </c>
      <c r="I46" s="337">
        <v>0</v>
      </c>
      <c r="J46" s="339">
        <v>0</v>
      </c>
      <c r="K46" s="334">
        <v>0</v>
      </c>
      <c r="L46" s="335">
        <v>0</v>
      </c>
      <c r="M46" s="327">
        <v>0</v>
      </c>
      <c r="N46" s="327">
        <v>0</v>
      </c>
      <c r="O46" s="327">
        <v>0</v>
      </c>
      <c r="P46" s="327">
        <v>0</v>
      </c>
      <c r="Q46" s="327">
        <v>0</v>
      </c>
      <c r="R46" s="327">
        <v>0</v>
      </c>
      <c r="S46" s="327">
        <v>0</v>
      </c>
      <c r="T46" s="327">
        <v>0</v>
      </c>
      <c r="U46" s="327">
        <v>0</v>
      </c>
      <c r="V46" s="327">
        <v>0</v>
      </c>
      <c r="W46" s="327">
        <v>0</v>
      </c>
      <c r="X46" s="328">
        <v>0</v>
      </c>
      <c r="Y46" s="329">
        <v>-190365.58780231673</v>
      </c>
    </row>
    <row r="47" spans="1:25" ht="9.9499999999999993" customHeight="1" thickBot="1" x14ac:dyDescent="0.25">
      <c r="A47" s="260"/>
      <c r="B47" s="352" t="s">
        <v>127</v>
      </c>
      <c r="C47" s="336">
        <v>0</v>
      </c>
      <c r="D47" s="337">
        <v>0</v>
      </c>
      <c r="E47" s="338">
        <v>0</v>
      </c>
      <c r="F47" s="338">
        <v>0</v>
      </c>
      <c r="G47" s="337">
        <v>67793.325261542181</v>
      </c>
      <c r="H47" s="337">
        <v>0</v>
      </c>
      <c r="I47" s="337">
        <v>0</v>
      </c>
      <c r="J47" s="339">
        <v>0</v>
      </c>
      <c r="K47" s="334">
        <v>0</v>
      </c>
      <c r="L47" s="335">
        <v>0</v>
      </c>
      <c r="M47" s="327">
        <v>0</v>
      </c>
      <c r="N47" s="327">
        <v>0</v>
      </c>
      <c r="O47" s="327">
        <v>0</v>
      </c>
      <c r="P47" s="327">
        <v>0</v>
      </c>
      <c r="Q47" s="327">
        <v>0</v>
      </c>
      <c r="R47" s="327">
        <v>0</v>
      </c>
      <c r="S47" s="327">
        <v>0</v>
      </c>
      <c r="T47" s="327">
        <v>0</v>
      </c>
      <c r="U47" s="327">
        <v>0</v>
      </c>
      <c r="V47" s="327">
        <v>0</v>
      </c>
      <c r="W47" s="327">
        <v>0</v>
      </c>
      <c r="X47" s="328">
        <v>0</v>
      </c>
      <c r="Y47" s="329">
        <v>1010101</v>
      </c>
    </row>
    <row r="48" spans="1:25" ht="9.9499999999999993" customHeight="1" thickBot="1" x14ac:dyDescent="0.25">
      <c r="A48" s="260"/>
      <c r="B48" s="352" t="s">
        <v>128</v>
      </c>
      <c r="C48" s="336">
        <v>0</v>
      </c>
      <c r="D48" s="337">
        <v>0</v>
      </c>
      <c r="E48" s="338">
        <v>0</v>
      </c>
      <c r="F48" s="338">
        <v>0</v>
      </c>
      <c r="G48" s="337">
        <v>0</v>
      </c>
      <c r="H48" s="337">
        <v>86064.724913027225</v>
      </c>
      <c r="I48" s="337">
        <v>0</v>
      </c>
      <c r="J48" s="339">
        <v>0</v>
      </c>
      <c r="K48" s="334">
        <v>0</v>
      </c>
      <c r="L48" s="335">
        <v>0</v>
      </c>
      <c r="M48" s="327">
        <v>0</v>
      </c>
      <c r="N48" s="327">
        <v>0</v>
      </c>
      <c r="O48" s="327">
        <v>0</v>
      </c>
      <c r="P48" s="327">
        <v>0</v>
      </c>
      <c r="Q48" s="327">
        <v>0</v>
      </c>
      <c r="R48" s="327">
        <v>0</v>
      </c>
      <c r="S48" s="327">
        <v>0</v>
      </c>
      <c r="T48" s="327">
        <v>0</v>
      </c>
      <c r="U48" s="327">
        <v>0</v>
      </c>
      <c r="V48" s="327">
        <v>0</v>
      </c>
      <c r="W48" s="327">
        <v>0</v>
      </c>
      <c r="X48" s="328">
        <v>0</v>
      </c>
      <c r="Y48" s="329">
        <v>1010101</v>
      </c>
    </row>
    <row r="49" spans="1:25" ht="9.9499999999999993" customHeight="1" thickBot="1" x14ac:dyDescent="0.25">
      <c r="A49" s="260"/>
      <c r="B49" s="352" t="s">
        <v>129</v>
      </c>
      <c r="C49" s="336">
        <v>0</v>
      </c>
      <c r="D49" s="337">
        <v>0</v>
      </c>
      <c r="E49" s="338">
        <v>0</v>
      </c>
      <c r="F49" s="338">
        <v>0</v>
      </c>
      <c r="G49" s="337">
        <v>0</v>
      </c>
      <c r="H49" s="337">
        <v>0</v>
      </c>
      <c r="I49" s="337">
        <v>100756.35366909693</v>
      </c>
      <c r="J49" s="339">
        <v>0</v>
      </c>
      <c r="K49" s="334">
        <v>0</v>
      </c>
      <c r="L49" s="335">
        <v>0</v>
      </c>
      <c r="M49" s="327">
        <v>0</v>
      </c>
      <c r="N49" s="327">
        <v>0</v>
      </c>
      <c r="O49" s="327">
        <v>0</v>
      </c>
      <c r="P49" s="327">
        <v>0</v>
      </c>
      <c r="Q49" s="327">
        <v>0</v>
      </c>
      <c r="R49" s="327">
        <v>0</v>
      </c>
      <c r="S49" s="327">
        <v>0</v>
      </c>
      <c r="T49" s="327">
        <v>0</v>
      </c>
      <c r="U49" s="327">
        <v>0</v>
      </c>
      <c r="V49" s="327">
        <v>0</v>
      </c>
      <c r="W49" s="327">
        <v>0</v>
      </c>
      <c r="X49" s="328">
        <v>0</v>
      </c>
      <c r="Y49" s="329">
        <v>1010101</v>
      </c>
    </row>
    <row r="50" spans="1:25" ht="9.9499999999999993" customHeight="1" thickBot="1" x14ac:dyDescent="0.25">
      <c r="A50" s="260"/>
      <c r="B50" s="353" t="s">
        <v>130</v>
      </c>
      <c r="C50" s="317">
        <v>0</v>
      </c>
      <c r="D50" s="318">
        <v>0</v>
      </c>
      <c r="E50" s="319">
        <v>0</v>
      </c>
      <c r="F50" s="319">
        <v>0</v>
      </c>
      <c r="G50" s="318">
        <v>0</v>
      </c>
      <c r="H50" s="318">
        <v>0</v>
      </c>
      <c r="I50" s="318">
        <v>0</v>
      </c>
      <c r="J50" s="320">
        <v>1468857.8969666208</v>
      </c>
      <c r="K50" s="334">
        <v>0</v>
      </c>
      <c r="L50" s="335">
        <v>0</v>
      </c>
      <c r="M50" s="327">
        <v>0</v>
      </c>
      <c r="N50" s="327">
        <v>0</v>
      </c>
      <c r="O50" s="327">
        <v>0</v>
      </c>
      <c r="P50" s="327">
        <v>0</v>
      </c>
      <c r="Q50" s="327">
        <v>0</v>
      </c>
      <c r="R50" s="327">
        <v>0</v>
      </c>
      <c r="S50" s="327">
        <v>0</v>
      </c>
      <c r="T50" s="327">
        <v>0</v>
      </c>
      <c r="U50" s="327">
        <v>0</v>
      </c>
      <c r="V50" s="327">
        <v>0</v>
      </c>
      <c r="W50" s="327">
        <v>0</v>
      </c>
      <c r="X50" s="328">
        <v>0</v>
      </c>
      <c r="Y50" s="329">
        <v>1010101</v>
      </c>
    </row>
    <row r="51" spans="1:25" ht="9.9499999999999993" customHeight="1" thickBot="1" x14ac:dyDescent="0.25">
      <c r="A51" s="260"/>
      <c r="B51" s="351" t="s">
        <v>131</v>
      </c>
      <c r="C51" s="336">
        <v>107271.63952357086</v>
      </c>
      <c r="D51" s="337">
        <v>0</v>
      </c>
      <c r="E51" s="338">
        <v>0</v>
      </c>
      <c r="F51" s="338">
        <v>0</v>
      </c>
      <c r="G51" s="337">
        <v>0</v>
      </c>
      <c r="H51" s="337">
        <v>0</v>
      </c>
      <c r="I51" s="337">
        <v>0</v>
      </c>
      <c r="J51" s="339">
        <v>0</v>
      </c>
      <c r="K51" s="334">
        <v>0</v>
      </c>
      <c r="L51" s="335">
        <v>0</v>
      </c>
      <c r="M51" s="327">
        <v>0</v>
      </c>
      <c r="N51" s="327">
        <v>0</v>
      </c>
      <c r="O51" s="327">
        <v>0</v>
      </c>
      <c r="P51" s="327">
        <v>0</v>
      </c>
      <c r="Q51" s="327">
        <v>0</v>
      </c>
      <c r="R51" s="327">
        <v>0</v>
      </c>
      <c r="S51" s="327">
        <v>0</v>
      </c>
      <c r="T51" s="327">
        <v>0</v>
      </c>
      <c r="U51" s="327">
        <v>0</v>
      </c>
      <c r="V51" s="327">
        <v>0</v>
      </c>
      <c r="W51" s="327">
        <v>0</v>
      </c>
      <c r="X51" s="328">
        <v>0</v>
      </c>
      <c r="Y51" s="329">
        <v>-107271.63952357086</v>
      </c>
    </row>
    <row r="52" spans="1:25" ht="9.9499999999999993" customHeight="1" thickBot="1" x14ac:dyDescent="0.25">
      <c r="A52" s="260"/>
      <c r="B52" s="352" t="s">
        <v>132</v>
      </c>
      <c r="C52" s="336">
        <v>0</v>
      </c>
      <c r="D52" s="337">
        <v>533952.64078131004</v>
      </c>
      <c r="E52" s="338">
        <v>0</v>
      </c>
      <c r="F52" s="338">
        <v>0</v>
      </c>
      <c r="G52" s="337">
        <v>0</v>
      </c>
      <c r="H52" s="337">
        <v>0</v>
      </c>
      <c r="I52" s="337">
        <v>0</v>
      </c>
      <c r="J52" s="339">
        <v>0</v>
      </c>
      <c r="K52" s="334">
        <v>0</v>
      </c>
      <c r="L52" s="335">
        <v>0</v>
      </c>
      <c r="M52" s="327">
        <v>0</v>
      </c>
      <c r="N52" s="327">
        <v>0</v>
      </c>
      <c r="O52" s="327">
        <v>0</v>
      </c>
      <c r="P52" s="327">
        <v>0</v>
      </c>
      <c r="Q52" s="327">
        <v>0</v>
      </c>
      <c r="R52" s="327">
        <v>0</v>
      </c>
      <c r="S52" s="327">
        <v>0</v>
      </c>
      <c r="T52" s="327">
        <v>0</v>
      </c>
      <c r="U52" s="327">
        <v>0</v>
      </c>
      <c r="V52" s="327">
        <v>0</v>
      </c>
      <c r="W52" s="327">
        <v>0</v>
      </c>
      <c r="X52" s="328">
        <v>0</v>
      </c>
      <c r="Y52" s="329">
        <v>1010101</v>
      </c>
    </row>
    <row r="53" spans="1:25" ht="9.9499999999999993" customHeight="1" thickBot="1" x14ac:dyDescent="0.25">
      <c r="A53" s="260"/>
      <c r="B53" s="352" t="s">
        <v>133</v>
      </c>
      <c r="C53" s="336">
        <v>0</v>
      </c>
      <c r="D53" s="337">
        <v>0</v>
      </c>
      <c r="E53" s="338">
        <v>73350.4676592631</v>
      </c>
      <c r="F53" s="338">
        <v>0</v>
      </c>
      <c r="G53" s="337">
        <v>0</v>
      </c>
      <c r="H53" s="337">
        <v>0</v>
      </c>
      <c r="I53" s="337">
        <v>0</v>
      </c>
      <c r="J53" s="339">
        <v>0</v>
      </c>
      <c r="K53" s="334">
        <v>0</v>
      </c>
      <c r="L53" s="335">
        <v>0</v>
      </c>
      <c r="M53" s="327">
        <v>0</v>
      </c>
      <c r="N53" s="327">
        <v>0</v>
      </c>
      <c r="O53" s="327">
        <v>0</v>
      </c>
      <c r="P53" s="327">
        <v>0</v>
      </c>
      <c r="Q53" s="327">
        <v>0</v>
      </c>
      <c r="R53" s="327">
        <v>0</v>
      </c>
      <c r="S53" s="327">
        <v>0</v>
      </c>
      <c r="T53" s="327">
        <v>0</v>
      </c>
      <c r="U53" s="327">
        <v>0</v>
      </c>
      <c r="V53" s="327">
        <v>0</v>
      </c>
      <c r="W53" s="327">
        <v>0</v>
      </c>
      <c r="X53" s="328">
        <v>0</v>
      </c>
      <c r="Y53" s="329">
        <v>1010101</v>
      </c>
    </row>
    <row r="54" spans="1:25" ht="9.9499999999999993" customHeight="1" thickBot="1" x14ac:dyDescent="0.25">
      <c r="A54" s="260"/>
      <c r="B54" s="352" t="s">
        <v>134</v>
      </c>
      <c r="C54" s="336">
        <v>0</v>
      </c>
      <c r="D54" s="337">
        <v>0</v>
      </c>
      <c r="E54" s="338">
        <v>0</v>
      </c>
      <c r="F54" s="338">
        <v>846282.2349124921</v>
      </c>
      <c r="G54" s="337">
        <v>0</v>
      </c>
      <c r="H54" s="337">
        <v>0</v>
      </c>
      <c r="I54" s="337">
        <v>0</v>
      </c>
      <c r="J54" s="339">
        <v>0</v>
      </c>
      <c r="K54" s="334">
        <v>0</v>
      </c>
      <c r="L54" s="335">
        <v>0</v>
      </c>
      <c r="M54" s="327">
        <v>0</v>
      </c>
      <c r="N54" s="327">
        <v>0</v>
      </c>
      <c r="O54" s="327">
        <v>0</v>
      </c>
      <c r="P54" s="327">
        <v>0</v>
      </c>
      <c r="Q54" s="327">
        <v>0</v>
      </c>
      <c r="R54" s="327">
        <v>0</v>
      </c>
      <c r="S54" s="327">
        <v>0</v>
      </c>
      <c r="T54" s="327">
        <v>0</v>
      </c>
      <c r="U54" s="327">
        <v>0</v>
      </c>
      <c r="V54" s="327">
        <v>0</v>
      </c>
      <c r="W54" s="327">
        <v>0</v>
      </c>
      <c r="X54" s="328">
        <v>0</v>
      </c>
      <c r="Y54" s="329">
        <v>-846282.2349124921</v>
      </c>
    </row>
    <row r="55" spans="1:25" ht="9.9499999999999993" customHeight="1" thickBot="1" x14ac:dyDescent="0.25">
      <c r="A55" s="260"/>
      <c r="B55" s="352" t="s">
        <v>135</v>
      </c>
      <c r="C55" s="336">
        <v>0</v>
      </c>
      <c r="D55" s="337">
        <v>0</v>
      </c>
      <c r="E55" s="338">
        <v>0</v>
      </c>
      <c r="F55" s="338">
        <v>0</v>
      </c>
      <c r="G55" s="337">
        <v>338990.09009820491</v>
      </c>
      <c r="H55" s="337">
        <v>0</v>
      </c>
      <c r="I55" s="337">
        <v>0</v>
      </c>
      <c r="J55" s="339">
        <v>0</v>
      </c>
      <c r="K55" s="334">
        <v>0</v>
      </c>
      <c r="L55" s="335">
        <v>0</v>
      </c>
      <c r="M55" s="327">
        <v>0</v>
      </c>
      <c r="N55" s="327">
        <v>0</v>
      </c>
      <c r="O55" s="327">
        <v>0</v>
      </c>
      <c r="P55" s="327">
        <v>0</v>
      </c>
      <c r="Q55" s="327">
        <v>0</v>
      </c>
      <c r="R55" s="327">
        <v>0</v>
      </c>
      <c r="S55" s="327">
        <v>0</v>
      </c>
      <c r="T55" s="327">
        <v>0</v>
      </c>
      <c r="U55" s="327">
        <v>0</v>
      </c>
      <c r="V55" s="327">
        <v>0</v>
      </c>
      <c r="W55" s="327">
        <v>0</v>
      </c>
      <c r="X55" s="328">
        <v>0</v>
      </c>
      <c r="Y55" s="329">
        <v>1010101</v>
      </c>
    </row>
    <row r="56" spans="1:25" ht="9.9499999999999993" customHeight="1" thickBot="1" x14ac:dyDescent="0.25">
      <c r="A56" s="260"/>
      <c r="B56" s="352" t="s">
        <v>136</v>
      </c>
      <c r="C56" s="336">
        <v>0</v>
      </c>
      <c r="D56" s="337">
        <v>0</v>
      </c>
      <c r="E56" s="338">
        <v>0</v>
      </c>
      <c r="F56" s="338">
        <v>0</v>
      </c>
      <c r="G56" s="337">
        <v>0</v>
      </c>
      <c r="H56" s="337">
        <v>464868.06812594901</v>
      </c>
      <c r="I56" s="337">
        <v>0</v>
      </c>
      <c r="J56" s="339">
        <v>0</v>
      </c>
      <c r="K56" s="334">
        <v>0</v>
      </c>
      <c r="L56" s="335">
        <v>0</v>
      </c>
      <c r="M56" s="327">
        <v>0</v>
      </c>
      <c r="N56" s="327">
        <v>0</v>
      </c>
      <c r="O56" s="327">
        <v>0</v>
      </c>
      <c r="P56" s="327">
        <v>0</v>
      </c>
      <c r="Q56" s="327">
        <v>0</v>
      </c>
      <c r="R56" s="327">
        <v>0</v>
      </c>
      <c r="S56" s="327">
        <v>0</v>
      </c>
      <c r="T56" s="327">
        <v>0</v>
      </c>
      <c r="U56" s="327">
        <v>0</v>
      </c>
      <c r="V56" s="327">
        <v>0</v>
      </c>
      <c r="W56" s="327">
        <v>0</v>
      </c>
      <c r="X56" s="328">
        <v>0</v>
      </c>
      <c r="Y56" s="329">
        <v>1010101</v>
      </c>
    </row>
    <row r="57" spans="1:25" ht="9.9499999999999993" customHeight="1" thickBot="1" x14ac:dyDescent="0.25">
      <c r="A57" s="260"/>
      <c r="B57" s="352" t="s">
        <v>137</v>
      </c>
      <c r="C57" s="336">
        <v>0</v>
      </c>
      <c r="D57" s="337">
        <v>0</v>
      </c>
      <c r="E57" s="338">
        <v>0</v>
      </c>
      <c r="F57" s="338">
        <v>0</v>
      </c>
      <c r="G57" s="337">
        <v>0</v>
      </c>
      <c r="H57" s="337">
        <v>0</v>
      </c>
      <c r="I57" s="337">
        <v>465370.34299080202</v>
      </c>
      <c r="J57" s="339">
        <v>0</v>
      </c>
      <c r="K57" s="334">
        <v>0</v>
      </c>
      <c r="L57" s="335">
        <v>0</v>
      </c>
      <c r="M57" s="327">
        <v>0</v>
      </c>
      <c r="N57" s="327">
        <v>0</v>
      </c>
      <c r="O57" s="327">
        <v>0</v>
      </c>
      <c r="P57" s="327">
        <v>0</v>
      </c>
      <c r="Q57" s="327">
        <v>0</v>
      </c>
      <c r="R57" s="327">
        <v>0</v>
      </c>
      <c r="S57" s="327">
        <v>0</v>
      </c>
      <c r="T57" s="327">
        <v>0</v>
      </c>
      <c r="U57" s="327">
        <v>0</v>
      </c>
      <c r="V57" s="327">
        <v>0</v>
      </c>
      <c r="W57" s="327">
        <v>0</v>
      </c>
      <c r="X57" s="328">
        <v>0</v>
      </c>
      <c r="Y57" s="329">
        <v>1010101</v>
      </c>
    </row>
    <row r="58" spans="1:25" ht="9.9499999999999993" customHeight="1" thickBot="1" x14ac:dyDescent="0.25">
      <c r="A58" s="260"/>
      <c r="B58" s="353" t="s">
        <v>138</v>
      </c>
      <c r="C58" s="336">
        <v>0</v>
      </c>
      <c r="D58" s="337">
        <v>0</v>
      </c>
      <c r="E58" s="338">
        <v>0</v>
      </c>
      <c r="F58" s="338">
        <v>0</v>
      </c>
      <c r="G58" s="337">
        <v>0</v>
      </c>
      <c r="H58" s="337">
        <v>0</v>
      </c>
      <c r="I58" s="337">
        <v>0</v>
      </c>
      <c r="J58" s="339">
        <v>6530920.9130398994</v>
      </c>
      <c r="K58" s="334">
        <v>0</v>
      </c>
      <c r="L58" s="335">
        <v>0</v>
      </c>
      <c r="M58" s="327">
        <v>0</v>
      </c>
      <c r="N58" s="327">
        <v>0</v>
      </c>
      <c r="O58" s="327">
        <v>0</v>
      </c>
      <c r="P58" s="327">
        <v>0</v>
      </c>
      <c r="Q58" s="327">
        <v>0</v>
      </c>
      <c r="R58" s="327">
        <v>0</v>
      </c>
      <c r="S58" s="327">
        <v>0</v>
      </c>
      <c r="T58" s="327">
        <v>0</v>
      </c>
      <c r="U58" s="327">
        <v>0</v>
      </c>
      <c r="V58" s="327">
        <v>0</v>
      </c>
      <c r="W58" s="327">
        <v>0</v>
      </c>
      <c r="X58" s="328">
        <v>0</v>
      </c>
      <c r="Y58" s="329">
        <v>1010101</v>
      </c>
    </row>
    <row r="59" spans="1:25" ht="9.9499999999999993" customHeight="1" thickBot="1" x14ac:dyDescent="0.25">
      <c r="A59" s="260"/>
      <c r="B59" s="351" t="s">
        <v>139</v>
      </c>
      <c r="C59" s="330">
        <v>276.40274990763385</v>
      </c>
      <c r="D59" s="331">
        <v>0</v>
      </c>
      <c r="E59" s="332">
        <v>0</v>
      </c>
      <c r="F59" s="332">
        <v>0</v>
      </c>
      <c r="G59" s="331">
        <v>0</v>
      </c>
      <c r="H59" s="331">
        <v>0</v>
      </c>
      <c r="I59" s="331">
        <v>0</v>
      </c>
      <c r="J59" s="333">
        <v>0</v>
      </c>
      <c r="K59" s="334">
        <v>0</v>
      </c>
      <c r="L59" s="335">
        <v>0</v>
      </c>
      <c r="M59" s="327">
        <v>0</v>
      </c>
      <c r="N59" s="327">
        <v>0</v>
      </c>
      <c r="O59" s="327">
        <v>0</v>
      </c>
      <c r="P59" s="327">
        <v>0</v>
      </c>
      <c r="Q59" s="327">
        <v>0</v>
      </c>
      <c r="R59" s="327">
        <v>0</v>
      </c>
      <c r="S59" s="327">
        <v>0</v>
      </c>
      <c r="T59" s="327">
        <v>0</v>
      </c>
      <c r="U59" s="327">
        <v>0</v>
      </c>
      <c r="V59" s="327">
        <v>0</v>
      </c>
      <c r="W59" s="327">
        <v>0</v>
      </c>
      <c r="X59" s="328">
        <v>0</v>
      </c>
      <c r="Y59" s="329">
        <v>-276.40274990763385</v>
      </c>
    </row>
    <row r="60" spans="1:25" ht="9.9499999999999993" customHeight="1" thickBot="1" x14ac:dyDescent="0.25">
      <c r="A60" s="260"/>
      <c r="B60" s="352" t="s">
        <v>140</v>
      </c>
      <c r="C60" s="336">
        <v>0</v>
      </c>
      <c r="D60" s="337">
        <v>624.74347883053065</v>
      </c>
      <c r="E60" s="338">
        <v>0</v>
      </c>
      <c r="F60" s="338">
        <v>0</v>
      </c>
      <c r="G60" s="337">
        <v>0</v>
      </c>
      <c r="H60" s="337">
        <v>0</v>
      </c>
      <c r="I60" s="337">
        <v>0</v>
      </c>
      <c r="J60" s="339">
        <v>0</v>
      </c>
      <c r="K60" s="334">
        <v>0</v>
      </c>
      <c r="L60" s="335">
        <v>0</v>
      </c>
      <c r="M60" s="327">
        <v>0</v>
      </c>
      <c r="N60" s="327">
        <v>0</v>
      </c>
      <c r="O60" s="327">
        <v>0</v>
      </c>
      <c r="P60" s="327">
        <v>0</v>
      </c>
      <c r="Q60" s="327">
        <v>0</v>
      </c>
      <c r="R60" s="327">
        <v>0</v>
      </c>
      <c r="S60" s="327">
        <v>0</v>
      </c>
      <c r="T60" s="327">
        <v>0</v>
      </c>
      <c r="U60" s="327">
        <v>0</v>
      </c>
      <c r="V60" s="327">
        <v>0</v>
      </c>
      <c r="W60" s="327">
        <v>0</v>
      </c>
      <c r="X60" s="328">
        <v>0</v>
      </c>
      <c r="Y60" s="329">
        <v>1010101</v>
      </c>
    </row>
    <row r="61" spans="1:25" ht="9.9499999999999993" customHeight="1" thickBot="1" x14ac:dyDescent="0.25">
      <c r="A61" s="260"/>
      <c r="B61" s="352" t="s">
        <v>141</v>
      </c>
      <c r="C61" s="336">
        <v>0</v>
      </c>
      <c r="D61" s="337">
        <v>0</v>
      </c>
      <c r="E61" s="338">
        <v>6.3703963958185614</v>
      </c>
      <c r="F61" s="338">
        <v>0</v>
      </c>
      <c r="G61" s="337">
        <v>0</v>
      </c>
      <c r="H61" s="337">
        <v>0</v>
      </c>
      <c r="I61" s="337">
        <v>0</v>
      </c>
      <c r="J61" s="339">
        <v>0</v>
      </c>
      <c r="K61" s="334">
        <v>0</v>
      </c>
      <c r="L61" s="335">
        <v>0</v>
      </c>
      <c r="M61" s="327">
        <v>0</v>
      </c>
      <c r="N61" s="327">
        <v>0</v>
      </c>
      <c r="O61" s="327">
        <v>0</v>
      </c>
      <c r="P61" s="327">
        <v>0</v>
      </c>
      <c r="Q61" s="327">
        <v>0</v>
      </c>
      <c r="R61" s="327">
        <v>0</v>
      </c>
      <c r="S61" s="327">
        <v>0</v>
      </c>
      <c r="T61" s="327">
        <v>0</v>
      </c>
      <c r="U61" s="327">
        <v>0</v>
      </c>
      <c r="V61" s="327">
        <v>0</v>
      </c>
      <c r="W61" s="327">
        <v>0</v>
      </c>
      <c r="X61" s="328">
        <v>0</v>
      </c>
      <c r="Y61" s="329">
        <v>1010101</v>
      </c>
    </row>
    <row r="62" spans="1:25" ht="9.9499999999999993" customHeight="1" thickBot="1" x14ac:dyDescent="0.25">
      <c r="A62" s="260"/>
      <c r="B62" s="352" t="s">
        <v>142</v>
      </c>
      <c r="C62" s="336">
        <v>0</v>
      </c>
      <c r="D62" s="337">
        <v>0</v>
      </c>
      <c r="E62" s="338">
        <v>0</v>
      </c>
      <c r="F62" s="338">
        <v>71.291355526392408</v>
      </c>
      <c r="G62" s="337">
        <v>0</v>
      </c>
      <c r="H62" s="337">
        <v>0</v>
      </c>
      <c r="I62" s="337">
        <v>0</v>
      </c>
      <c r="J62" s="339">
        <v>0</v>
      </c>
      <c r="K62" s="334">
        <v>0</v>
      </c>
      <c r="L62" s="335">
        <v>0</v>
      </c>
      <c r="M62" s="327">
        <v>0</v>
      </c>
      <c r="N62" s="327">
        <v>0</v>
      </c>
      <c r="O62" s="327">
        <v>0</v>
      </c>
      <c r="P62" s="327">
        <v>0</v>
      </c>
      <c r="Q62" s="327">
        <v>0</v>
      </c>
      <c r="R62" s="327">
        <v>0</v>
      </c>
      <c r="S62" s="327">
        <v>0</v>
      </c>
      <c r="T62" s="327">
        <v>0</v>
      </c>
      <c r="U62" s="327">
        <v>0</v>
      </c>
      <c r="V62" s="327">
        <v>0</v>
      </c>
      <c r="W62" s="327">
        <v>0</v>
      </c>
      <c r="X62" s="328">
        <v>0</v>
      </c>
      <c r="Y62" s="329">
        <v>-71.291355526392408</v>
      </c>
    </row>
    <row r="63" spans="1:25" ht="9.9499999999999993" customHeight="1" thickBot="1" x14ac:dyDescent="0.25">
      <c r="A63" s="260"/>
      <c r="B63" s="352" t="s">
        <v>143</v>
      </c>
      <c r="C63" s="336">
        <v>0</v>
      </c>
      <c r="D63" s="337">
        <v>0</v>
      </c>
      <c r="E63" s="338">
        <v>0</v>
      </c>
      <c r="F63" s="338">
        <v>0</v>
      </c>
      <c r="G63" s="337">
        <v>233.33574013769768</v>
      </c>
      <c r="H63" s="337">
        <v>0</v>
      </c>
      <c r="I63" s="337">
        <v>0</v>
      </c>
      <c r="J63" s="339">
        <v>0</v>
      </c>
      <c r="K63" s="334">
        <v>0</v>
      </c>
      <c r="L63" s="335">
        <v>0</v>
      </c>
      <c r="M63" s="327">
        <v>0</v>
      </c>
      <c r="N63" s="327">
        <v>0</v>
      </c>
      <c r="O63" s="327">
        <v>0</v>
      </c>
      <c r="P63" s="327">
        <v>0</v>
      </c>
      <c r="Q63" s="327">
        <v>0</v>
      </c>
      <c r="R63" s="327">
        <v>0</v>
      </c>
      <c r="S63" s="327">
        <v>0</v>
      </c>
      <c r="T63" s="327">
        <v>0</v>
      </c>
      <c r="U63" s="327">
        <v>0</v>
      </c>
      <c r="V63" s="327">
        <v>0</v>
      </c>
      <c r="W63" s="327">
        <v>0</v>
      </c>
      <c r="X63" s="328">
        <v>0</v>
      </c>
      <c r="Y63" s="329">
        <v>1010101</v>
      </c>
    </row>
    <row r="64" spans="1:25" ht="9.9499999999999993" customHeight="1" thickBot="1" x14ac:dyDescent="0.25">
      <c r="A64" s="260"/>
      <c r="B64" s="352" t="s">
        <v>144</v>
      </c>
      <c r="C64" s="336">
        <v>0</v>
      </c>
      <c r="D64" s="337">
        <v>0</v>
      </c>
      <c r="E64" s="338">
        <v>0</v>
      </c>
      <c r="F64" s="338">
        <v>0</v>
      </c>
      <c r="G64" s="337">
        <v>0</v>
      </c>
      <c r="H64" s="337">
        <v>23.128750474713122</v>
      </c>
      <c r="I64" s="337">
        <v>0</v>
      </c>
      <c r="J64" s="339">
        <v>0</v>
      </c>
      <c r="K64" s="334">
        <v>0</v>
      </c>
      <c r="L64" s="335">
        <v>0</v>
      </c>
      <c r="M64" s="327">
        <v>0</v>
      </c>
      <c r="N64" s="327">
        <v>0</v>
      </c>
      <c r="O64" s="327">
        <v>0</v>
      </c>
      <c r="P64" s="327">
        <v>0</v>
      </c>
      <c r="Q64" s="327">
        <v>0</v>
      </c>
      <c r="R64" s="327">
        <v>0</v>
      </c>
      <c r="S64" s="327">
        <v>0</v>
      </c>
      <c r="T64" s="327">
        <v>0</v>
      </c>
      <c r="U64" s="327">
        <v>0</v>
      </c>
      <c r="V64" s="327">
        <v>0</v>
      </c>
      <c r="W64" s="327">
        <v>0</v>
      </c>
      <c r="X64" s="328">
        <v>0</v>
      </c>
      <c r="Y64" s="329">
        <v>1010101</v>
      </c>
    </row>
    <row r="65" spans="1:25" ht="9.9499999999999993" customHeight="1" thickBot="1" x14ac:dyDescent="0.25">
      <c r="A65" s="260"/>
      <c r="B65" s="352" t="s">
        <v>145</v>
      </c>
      <c r="C65" s="336">
        <v>0</v>
      </c>
      <c r="D65" s="337">
        <v>0</v>
      </c>
      <c r="E65" s="338">
        <v>0</v>
      </c>
      <c r="F65" s="338">
        <v>0</v>
      </c>
      <c r="G65" s="337">
        <v>0</v>
      </c>
      <c r="H65" s="337">
        <v>0</v>
      </c>
      <c r="I65" s="337">
        <v>181.65566883980833</v>
      </c>
      <c r="J65" s="339">
        <v>0</v>
      </c>
      <c r="K65" s="334">
        <v>0</v>
      </c>
      <c r="L65" s="335">
        <v>0</v>
      </c>
      <c r="M65" s="327">
        <v>0</v>
      </c>
      <c r="N65" s="327">
        <v>0</v>
      </c>
      <c r="O65" s="327">
        <v>0</v>
      </c>
      <c r="P65" s="327">
        <v>0</v>
      </c>
      <c r="Q65" s="327">
        <v>0</v>
      </c>
      <c r="R65" s="327">
        <v>0</v>
      </c>
      <c r="S65" s="327">
        <v>0</v>
      </c>
      <c r="T65" s="327">
        <v>0</v>
      </c>
      <c r="U65" s="327">
        <v>0</v>
      </c>
      <c r="V65" s="327">
        <v>0</v>
      </c>
      <c r="W65" s="327">
        <v>0</v>
      </c>
      <c r="X65" s="328">
        <v>0</v>
      </c>
      <c r="Y65" s="329">
        <v>1010101</v>
      </c>
    </row>
    <row r="66" spans="1:25" ht="9.9499999999999993" customHeight="1" thickBot="1" x14ac:dyDescent="0.25">
      <c r="A66" s="260"/>
      <c r="B66" s="353" t="s">
        <v>146</v>
      </c>
      <c r="C66" s="336">
        <v>0</v>
      </c>
      <c r="D66" s="337">
        <v>0</v>
      </c>
      <c r="E66" s="338">
        <v>0</v>
      </c>
      <c r="F66" s="338">
        <v>0</v>
      </c>
      <c r="G66" s="337">
        <v>0</v>
      </c>
      <c r="H66" s="337">
        <v>0</v>
      </c>
      <c r="I66" s="337">
        <v>0</v>
      </c>
      <c r="J66" s="339">
        <v>1747.2614699602864</v>
      </c>
      <c r="K66" s="334">
        <v>0</v>
      </c>
      <c r="L66" s="335">
        <v>0</v>
      </c>
      <c r="M66" s="327">
        <v>0</v>
      </c>
      <c r="N66" s="327">
        <v>0</v>
      </c>
      <c r="O66" s="327">
        <v>0</v>
      </c>
      <c r="P66" s="327">
        <v>0</v>
      </c>
      <c r="Q66" s="327">
        <v>0</v>
      </c>
      <c r="R66" s="327">
        <v>0</v>
      </c>
      <c r="S66" s="327">
        <v>0</v>
      </c>
      <c r="T66" s="327">
        <v>0</v>
      </c>
      <c r="U66" s="327">
        <v>0</v>
      </c>
      <c r="V66" s="327">
        <v>0</v>
      </c>
      <c r="W66" s="327">
        <v>0</v>
      </c>
      <c r="X66" s="328">
        <v>0</v>
      </c>
      <c r="Y66" s="329">
        <v>1010101</v>
      </c>
    </row>
    <row r="67" spans="1:25" ht="9.9499999999999993" customHeight="1" thickBot="1" x14ac:dyDescent="0.25">
      <c r="A67" s="260"/>
      <c r="B67" s="351" t="s">
        <v>147</v>
      </c>
      <c r="C67" s="330">
        <v>11482.425326805393</v>
      </c>
      <c r="D67" s="331">
        <v>0</v>
      </c>
      <c r="E67" s="332">
        <v>0</v>
      </c>
      <c r="F67" s="332">
        <v>0</v>
      </c>
      <c r="G67" s="331">
        <v>0</v>
      </c>
      <c r="H67" s="331">
        <v>0</v>
      </c>
      <c r="I67" s="331">
        <v>0</v>
      </c>
      <c r="J67" s="333">
        <v>0</v>
      </c>
      <c r="K67" s="334">
        <v>0</v>
      </c>
      <c r="L67" s="335">
        <v>0</v>
      </c>
      <c r="M67" s="327">
        <v>0</v>
      </c>
      <c r="N67" s="327">
        <v>0</v>
      </c>
      <c r="O67" s="327">
        <v>0</v>
      </c>
      <c r="P67" s="327">
        <v>0</v>
      </c>
      <c r="Q67" s="327">
        <v>0</v>
      </c>
      <c r="R67" s="327">
        <v>0</v>
      </c>
      <c r="S67" s="327">
        <v>0</v>
      </c>
      <c r="T67" s="327">
        <v>0</v>
      </c>
      <c r="U67" s="327">
        <v>0</v>
      </c>
      <c r="V67" s="327">
        <v>0</v>
      </c>
      <c r="W67" s="327">
        <v>0</v>
      </c>
      <c r="X67" s="328">
        <v>0</v>
      </c>
      <c r="Y67" s="329">
        <v>-11482.425326805393</v>
      </c>
    </row>
    <row r="68" spans="1:25" ht="9.9499999999999993" customHeight="1" thickBot="1" x14ac:dyDescent="0.25">
      <c r="A68" s="260"/>
      <c r="B68" s="352" t="s">
        <v>148</v>
      </c>
      <c r="C68" s="336">
        <v>0</v>
      </c>
      <c r="D68" s="337">
        <v>35657.056235297074</v>
      </c>
      <c r="E68" s="338">
        <v>0</v>
      </c>
      <c r="F68" s="338">
        <v>0</v>
      </c>
      <c r="G68" s="337">
        <v>0</v>
      </c>
      <c r="H68" s="337">
        <v>0</v>
      </c>
      <c r="I68" s="337">
        <v>0</v>
      </c>
      <c r="J68" s="339">
        <v>0</v>
      </c>
      <c r="K68" s="334">
        <v>0</v>
      </c>
      <c r="L68" s="335">
        <v>0</v>
      </c>
      <c r="M68" s="327">
        <v>0</v>
      </c>
      <c r="N68" s="327">
        <v>0</v>
      </c>
      <c r="O68" s="327">
        <v>0</v>
      </c>
      <c r="P68" s="327">
        <v>0</v>
      </c>
      <c r="Q68" s="327">
        <v>0</v>
      </c>
      <c r="R68" s="327">
        <v>0</v>
      </c>
      <c r="S68" s="327">
        <v>0</v>
      </c>
      <c r="T68" s="327">
        <v>0</v>
      </c>
      <c r="U68" s="327">
        <v>0</v>
      </c>
      <c r="V68" s="327">
        <v>0</v>
      </c>
      <c r="W68" s="327">
        <v>0</v>
      </c>
      <c r="X68" s="328">
        <v>0</v>
      </c>
      <c r="Y68" s="329">
        <v>1010101</v>
      </c>
    </row>
    <row r="69" spans="1:25" ht="9.9499999999999993" customHeight="1" thickBot="1" x14ac:dyDescent="0.25">
      <c r="A69" s="260"/>
      <c r="B69" s="352" t="s">
        <v>149</v>
      </c>
      <c r="C69" s="336">
        <v>0</v>
      </c>
      <c r="D69" s="337">
        <v>0</v>
      </c>
      <c r="E69" s="338">
        <v>4775.960230525835</v>
      </c>
      <c r="F69" s="338">
        <v>0</v>
      </c>
      <c r="G69" s="337">
        <v>0</v>
      </c>
      <c r="H69" s="337">
        <v>0</v>
      </c>
      <c r="I69" s="337">
        <v>0</v>
      </c>
      <c r="J69" s="339">
        <v>0</v>
      </c>
      <c r="K69" s="334">
        <v>0</v>
      </c>
      <c r="L69" s="335">
        <v>0</v>
      </c>
      <c r="M69" s="327">
        <v>0</v>
      </c>
      <c r="N69" s="327">
        <v>0</v>
      </c>
      <c r="O69" s="327">
        <v>0</v>
      </c>
      <c r="P69" s="327">
        <v>0</v>
      </c>
      <c r="Q69" s="327">
        <v>0</v>
      </c>
      <c r="R69" s="327">
        <v>0</v>
      </c>
      <c r="S69" s="327">
        <v>0</v>
      </c>
      <c r="T69" s="327">
        <v>0</v>
      </c>
      <c r="U69" s="327">
        <v>0</v>
      </c>
      <c r="V69" s="327">
        <v>0</v>
      </c>
      <c r="W69" s="327">
        <v>0</v>
      </c>
      <c r="X69" s="328">
        <v>0</v>
      </c>
      <c r="Y69" s="329">
        <v>1010101</v>
      </c>
    </row>
    <row r="70" spans="1:25" ht="9.9499999999999993" customHeight="1" thickBot="1" x14ac:dyDescent="0.25">
      <c r="A70" s="260"/>
      <c r="B70" s="352" t="s">
        <v>150</v>
      </c>
      <c r="C70" s="336">
        <v>0</v>
      </c>
      <c r="D70" s="337">
        <v>0</v>
      </c>
      <c r="E70" s="338">
        <v>0</v>
      </c>
      <c r="F70" s="338">
        <v>2677.2681136932006</v>
      </c>
      <c r="G70" s="337">
        <v>0</v>
      </c>
      <c r="H70" s="337">
        <v>0</v>
      </c>
      <c r="I70" s="337">
        <v>0</v>
      </c>
      <c r="J70" s="339">
        <v>0</v>
      </c>
      <c r="K70" s="334">
        <v>0</v>
      </c>
      <c r="L70" s="335">
        <v>0</v>
      </c>
      <c r="M70" s="327">
        <v>0</v>
      </c>
      <c r="N70" s="327">
        <v>0</v>
      </c>
      <c r="O70" s="327">
        <v>0</v>
      </c>
      <c r="P70" s="327">
        <v>0</v>
      </c>
      <c r="Q70" s="327">
        <v>0</v>
      </c>
      <c r="R70" s="327">
        <v>0</v>
      </c>
      <c r="S70" s="327">
        <v>0</v>
      </c>
      <c r="T70" s="327">
        <v>0</v>
      </c>
      <c r="U70" s="327">
        <v>0</v>
      </c>
      <c r="V70" s="327">
        <v>0</v>
      </c>
      <c r="W70" s="327">
        <v>0</v>
      </c>
      <c r="X70" s="328">
        <v>0</v>
      </c>
      <c r="Y70" s="329">
        <v>-2677.2681136932006</v>
      </c>
    </row>
    <row r="71" spans="1:25" ht="9.9499999999999993" customHeight="1" thickBot="1" x14ac:dyDescent="0.25">
      <c r="A71" s="260"/>
      <c r="B71" s="352" t="s">
        <v>151</v>
      </c>
      <c r="C71" s="336">
        <v>0</v>
      </c>
      <c r="D71" s="337">
        <v>0</v>
      </c>
      <c r="E71" s="338">
        <v>0</v>
      </c>
      <c r="F71" s="338">
        <v>0</v>
      </c>
      <c r="G71" s="337">
        <v>18863.30686159863</v>
      </c>
      <c r="H71" s="337">
        <v>0</v>
      </c>
      <c r="I71" s="337">
        <v>0</v>
      </c>
      <c r="J71" s="339">
        <v>0</v>
      </c>
      <c r="K71" s="334">
        <v>0</v>
      </c>
      <c r="L71" s="335">
        <v>0</v>
      </c>
      <c r="M71" s="327">
        <v>0</v>
      </c>
      <c r="N71" s="327">
        <v>0</v>
      </c>
      <c r="O71" s="327">
        <v>0</v>
      </c>
      <c r="P71" s="327">
        <v>0</v>
      </c>
      <c r="Q71" s="327">
        <v>0</v>
      </c>
      <c r="R71" s="327">
        <v>0</v>
      </c>
      <c r="S71" s="327">
        <v>0</v>
      </c>
      <c r="T71" s="327">
        <v>0</v>
      </c>
      <c r="U71" s="327">
        <v>0</v>
      </c>
      <c r="V71" s="327">
        <v>0</v>
      </c>
      <c r="W71" s="327">
        <v>0</v>
      </c>
      <c r="X71" s="328">
        <v>0</v>
      </c>
      <c r="Y71" s="329">
        <v>1010101</v>
      </c>
    </row>
    <row r="72" spans="1:25" ht="9.9499999999999993" customHeight="1" thickBot="1" x14ac:dyDescent="0.25">
      <c r="A72" s="260"/>
      <c r="B72" s="352" t="s">
        <v>152</v>
      </c>
      <c r="C72" s="336">
        <v>0</v>
      </c>
      <c r="D72" s="337">
        <v>0</v>
      </c>
      <c r="E72" s="338">
        <v>0</v>
      </c>
      <c r="F72" s="338">
        <v>0</v>
      </c>
      <c r="G72" s="337">
        <v>0</v>
      </c>
      <c r="H72" s="337">
        <v>6834.7862421723912</v>
      </c>
      <c r="I72" s="337">
        <v>0</v>
      </c>
      <c r="J72" s="339">
        <v>0</v>
      </c>
      <c r="K72" s="334">
        <v>0</v>
      </c>
      <c r="L72" s="335">
        <v>0</v>
      </c>
      <c r="M72" s="327">
        <v>0</v>
      </c>
      <c r="N72" s="327">
        <v>0</v>
      </c>
      <c r="O72" s="327">
        <v>0</v>
      </c>
      <c r="P72" s="327">
        <v>0</v>
      </c>
      <c r="Q72" s="327">
        <v>0</v>
      </c>
      <c r="R72" s="327">
        <v>0</v>
      </c>
      <c r="S72" s="327">
        <v>0</v>
      </c>
      <c r="T72" s="327">
        <v>0</v>
      </c>
      <c r="U72" s="327">
        <v>0</v>
      </c>
      <c r="V72" s="327">
        <v>0</v>
      </c>
      <c r="W72" s="327">
        <v>0</v>
      </c>
      <c r="X72" s="328">
        <v>0</v>
      </c>
      <c r="Y72" s="329">
        <v>1010101</v>
      </c>
    </row>
    <row r="73" spans="1:25" ht="9.9499999999999993" customHeight="1" thickBot="1" x14ac:dyDescent="0.25">
      <c r="A73" s="260"/>
      <c r="B73" s="352" t="s">
        <v>153</v>
      </c>
      <c r="C73" s="336">
        <v>0</v>
      </c>
      <c r="D73" s="337">
        <v>0</v>
      </c>
      <c r="E73" s="338">
        <v>0</v>
      </c>
      <c r="F73" s="338">
        <v>0</v>
      </c>
      <c r="G73" s="337">
        <v>0</v>
      </c>
      <c r="H73" s="337">
        <v>0</v>
      </c>
      <c r="I73" s="337">
        <v>14969.08323902148</v>
      </c>
      <c r="J73" s="339">
        <v>0</v>
      </c>
      <c r="K73" s="334">
        <v>0</v>
      </c>
      <c r="L73" s="335">
        <v>0</v>
      </c>
      <c r="M73" s="327">
        <v>0</v>
      </c>
      <c r="N73" s="327">
        <v>0</v>
      </c>
      <c r="O73" s="327">
        <v>0</v>
      </c>
      <c r="P73" s="327">
        <v>0</v>
      </c>
      <c r="Q73" s="327">
        <v>0</v>
      </c>
      <c r="R73" s="327">
        <v>0</v>
      </c>
      <c r="S73" s="327">
        <v>0</v>
      </c>
      <c r="T73" s="327">
        <v>0</v>
      </c>
      <c r="U73" s="327">
        <v>0</v>
      </c>
      <c r="V73" s="327">
        <v>0</v>
      </c>
      <c r="W73" s="327">
        <v>0</v>
      </c>
      <c r="X73" s="328">
        <v>0</v>
      </c>
      <c r="Y73" s="329">
        <v>1010101</v>
      </c>
    </row>
    <row r="74" spans="1:25" ht="9.9499999999999993" customHeight="1" thickBot="1" x14ac:dyDescent="0.25">
      <c r="A74" s="260"/>
      <c r="B74" s="353" t="s">
        <v>154</v>
      </c>
      <c r="C74" s="317">
        <v>0</v>
      </c>
      <c r="D74" s="318">
        <v>0</v>
      </c>
      <c r="E74" s="319">
        <v>0</v>
      </c>
      <c r="F74" s="319">
        <v>0</v>
      </c>
      <c r="G74" s="318">
        <v>0</v>
      </c>
      <c r="H74" s="318">
        <v>0</v>
      </c>
      <c r="I74" s="318">
        <v>0</v>
      </c>
      <c r="J74" s="320">
        <v>200051.56219243185</v>
      </c>
      <c r="K74" s="334">
        <v>0</v>
      </c>
      <c r="L74" s="335">
        <v>0</v>
      </c>
      <c r="M74" s="327">
        <v>0</v>
      </c>
      <c r="N74" s="327">
        <v>0</v>
      </c>
      <c r="O74" s="327">
        <v>0</v>
      </c>
      <c r="P74" s="327">
        <v>0</v>
      </c>
      <c r="Q74" s="327">
        <v>0</v>
      </c>
      <c r="R74" s="327">
        <v>0</v>
      </c>
      <c r="S74" s="327">
        <v>0</v>
      </c>
      <c r="T74" s="327">
        <v>0</v>
      </c>
      <c r="U74" s="327">
        <v>0</v>
      </c>
      <c r="V74" s="327">
        <v>0</v>
      </c>
      <c r="W74" s="327">
        <v>0</v>
      </c>
      <c r="X74" s="328">
        <v>0</v>
      </c>
      <c r="Y74" s="329">
        <v>1010101</v>
      </c>
    </row>
    <row r="75" spans="1:25" ht="9.9499999999999993" customHeight="1" thickBot="1" x14ac:dyDescent="0.25">
      <c r="A75" s="260"/>
      <c r="B75" s="351" t="s">
        <v>155</v>
      </c>
      <c r="C75" s="336">
        <v>108599.21688397166</v>
      </c>
      <c r="D75" s="337">
        <v>0</v>
      </c>
      <c r="E75" s="338">
        <v>0</v>
      </c>
      <c r="F75" s="338">
        <v>0</v>
      </c>
      <c r="G75" s="337">
        <v>0</v>
      </c>
      <c r="H75" s="337">
        <v>0</v>
      </c>
      <c r="I75" s="337">
        <v>0</v>
      </c>
      <c r="J75" s="339">
        <v>0</v>
      </c>
      <c r="K75" s="334">
        <v>0</v>
      </c>
      <c r="L75" s="335">
        <v>0</v>
      </c>
      <c r="M75" s="327">
        <v>0</v>
      </c>
      <c r="N75" s="327">
        <v>0</v>
      </c>
      <c r="O75" s="327">
        <v>0</v>
      </c>
      <c r="P75" s="327">
        <v>0</v>
      </c>
      <c r="Q75" s="327">
        <v>0</v>
      </c>
      <c r="R75" s="327">
        <v>0</v>
      </c>
      <c r="S75" s="327">
        <v>0</v>
      </c>
      <c r="T75" s="327">
        <v>0</v>
      </c>
      <c r="U75" s="327">
        <v>0</v>
      </c>
      <c r="V75" s="327">
        <v>0</v>
      </c>
      <c r="W75" s="327">
        <v>0</v>
      </c>
      <c r="X75" s="328">
        <v>0</v>
      </c>
      <c r="Y75" s="329">
        <v>-108599.21688397166</v>
      </c>
    </row>
    <row r="76" spans="1:25" ht="9.9499999999999993" customHeight="1" thickBot="1" x14ac:dyDescent="0.25">
      <c r="A76" s="260"/>
      <c r="B76" s="352" t="s">
        <v>156</v>
      </c>
      <c r="C76" s="336">
        <v>0</v>
      </c>
      <c r="D76" s="337">
        <v>196544.57287156343</v>
      </c>
      <c r="E76" s="338">
        <v>0</v>
      </c>
      <c r="F76" s="338">
        <v>0</v>
      </c>
      <c r="G76" s="337">
        <v>0</v>
      </c>
      <c r="H76" s="337">
        <v>0</v>
      </c>
      <c r="I76" s="337">
        <v>0</v>
      </c>
      <c r="J76" s="339">
        <v>0</v>
      </c>
      <c r="K76" s="334">
        <v>0</v>
      </c>
      <c r="L76" s="335">
        <v>0</v>
      </c>
      <c r="M76" s="327">
        <v>0</v>
      </c>
      <c r="N76" s="327">
        <v>0</v>
      </c>
      <c r="O76" s="327">
        <v>0</v>
      </c>
      <c r="P76" s="327">
        <v>0</v>
      </c>
      <c r="Q76" s="327">
        <v>0</v>
      </c>
      <c r="R76" s="327">
        <v>0</v>
      </c>
      <c r="S76" s="327">
        <v>0</v>
      </c>
      <c r="T76" s="327">
        <v>0</v>
      </c>
      <c r="U76" s="327">
        <v>0</v>
      </c>
      <c r="V76" s="327">
        <v>0</v>
      </c>
      <c r="W76" s="327">
        <v>0</v>
      </c>
      <c r="X76" s="328">
        <v>0</v>
      </c>
      <c r="Y76" s="329">
        <v>1010101</v>
      </c>
    </row>
    <row r="77" spans="1:25" ht="9.9499999999999993" customHeight="1" thickBot="1" x14ac:dyDescent="0.25">
      <c r="A77" s="260"/>
      <c r="B77" s="352" t="s">
        <v>157</v>
      </c>
      <c r="C77" s="336">
        <v>0</v>
      </c>
      <c r="D77" s="337">
        <v>0</v>
      </c>
      <c r="E77" s="338">
        <v>16441.65308959749</v>
      </c>
      <c r="F77" s="338">
        <v>0</v>
      </c>
      <c r="G77" s="337">
        <v>0</v>
      </c>
      <c r="H77" s="337">
        <v>0</v>
      </c>
      <c r="I77" s="337">
        <v>0</v>
      </c>
      <c r="J77" s="339">
        <v>0</v>
      </c>
      <c r="K77" s="334">
        <v>0</v>
      </c>
      <c r="L77" s="335">
        <v>0</v>
      </c>
      <c r="M77" s="327">
        <v>0</v>
      </c>
      <c r="N77" s="327">
        <v>0</v>
      </c>
      <c r="O77" s="327">
        <v>0</v>
      </c>
      <c r="P77" s="327">
        <v>0</v>
      </c>
      <c r="Q77" s="327">
        <v>0</v>
      </c>
      <c r="R77" s="327">
        <v>0</v>
      </c>
      <c r="S77" s="327">
        <v>0</v>
      </c>
      <c r="T77" s="327">
        <v>0</v>
      </c>
      <c r="U77" s="327">
        <v>0</v>
      </c>
      <c r="V77" s="327">
        <v>0</v>
      </c>
      <c r="W77" s="327">
        <v>0</v>
      </c>
      <c r="X77" s="328">
        <v>0</v>
      </c>
      <c r="Y77" s="329">
        <v>1010101</v>
      </c>
    </row>
    <row r="78" spans="1:25" ht="9.9499999999999993" customHeight="1" thickBot="1" x14ac:dyDescent="0.25">
      <c r="A78" s="260"/>
      <c r="B78" s="352" t="s">
        <v>158</v>
      </c>
      <c r="C78" s="336">
        <v>0</v>
      </c>
      <c r="D78" s="337">
        <v>0</v>
      </c>
      <c r="E78" s="338">
        <v>0</v>
      </c>
      <c r="F78" s="338">
        <v>45728.591685546562</v>
      </c>
      <c r="G78" s="337">
        <v>0</v>
      </c>
      <c r="H78" s="337">
        <v>0</v>
      </c>
      <c r="I78" s="337">
        <v>0</v>
      </c>
      <c r="J78" s="339">
        <v>0</v>
      </c>
      <c r="K78" s="334">
        <v>0</v>
      </c>
      <c r="L78" s="335">
        <v>0</v>
      </c>
      <c r="M78" s="327">
        <v>0</v>
      </c>
      <c r="N78" s="327">
        <v>0</v>
      </c>
      <c r="O78" s="327">
        <v>0</v>
      </c>
      <c r="P78" s="327">
        <v>0</v>
      </c>
      <c r="Q78" s="327">
        <v>0</v>
      </c>
      <c r="R78" s="327">
        <v>0</v>
      </c>
      <c r="S78" s="327">
        <v>0</v>
      </c>
      <c r="T78" s="327">
        <v>0</v>
      </c>
      <c r="U78" s="327">
        <v>0</v>
      </c>
      <c r="V78" s="327">
        <v>0</v>
      </c>
      <c r="W78" s="327">
        <v>0</v>
      </c>
      <c r="X78" s="328">
        <v>0</v>
      </c>
      <c r="Y78" s="329">
        <v>-45728.591685546562</v>
      </c>
    </row>
    <row r="79" spans="1:25" ht="9.9499999999999993" customHeight="1" thickBot="1" x14ac:dyDescent="0.25">
      <c r="A79" s="260"/>
      <c r="B79" s="352" t="s">
        <v>159</v>
      </c>
      <c r="C79" s="336">
        <v>0</v>
      </c>
      <c r="D79" s="337">
        <v>0</v>
      </c>
      <c r="E79" s="338">
        <v>0</v>
      </c>
      <c r="F79" s="338">
        <v>0</v>
      </c>
      <c r="G79" s="337">
        <v>89339.527150263762</v>
      </c>
      <c r="H79" s="337">
        <v>0</v>
      </c>
      <c r="I79" s="337">
        <v>0</v>
      </c>
      <c r="J79" s="339">
        <v>0</v>
      </c>
      <c r="K79" s="334">
        <v>0</v>
      </c>
      <c r="L79" s="335">
        <v>0</v>
      </c>
      <c r="M79" s="327">
        <v>0</v>
      </c>
      <c r="N79" s="327">
        <v>0</v>
      </c>
      <c r="O79" s="327">
        <v>0</v>
      </c>
      <c r="P79" s="327">
        <v>0</v>
      </c>
      <c r="Q79" s="327">
        <v>0</v>
      </c>
      <c r="R79" s="327">
        <v>0</v>
      </c>
      <c r="S79" s="327">
        <v>0</v>
      </c>
      <c r="T79" s="327">
        <v>0</v>
      </c>
      <c r="U79" s="327">
        <v>0</v>
      </c>
      <c r="V79" s="327">
        <v>0</v>
      </c>
      <c r="W79" s="327">
        <v>0</v>
      </c>
      <c r="X79" s="328">
        <v>0</v>
      </c>
      <c r="Y79" s="329">
        <v>1010101</v>
      </c>
    </row>
    <row r="80" spans="1:25" ht="9.9499999999999993" customHeight="1" thickBot="1" x14ac:dyDescent="0.25">
      <c r="A80" s="260"/>
      <c r="B80" s="352" t="s">
        <v>160</v>
      </c>
      <c r="C80" s="336">
        <v>0</v>
      </c>
      <c r="D80" s="337">
        <v>0</v>
      </c>
      <c r="E80" s="338">
        <v>0</v>
      </c>
      <c r="F80" s="338">
        <v>0</v>
      </c>
      <c r="G80" s="337">
        <v>0</v>
      </c>
      <c r="H80" s="337">
        <v>37143.321487561196</v>
      </c>
      <c r="I80" s="337">
        <v>0</v>
      </c>
      <c r="J80" s="339">
        <v>0</v>
      </c>
      <c r="K80" s="334">
        <v>0</v>
      </c>
      <c r="L80" s="335">
        <v>0</v>
      </c>
      <c r="M80" s="327">
        <v>0</v>
      </c>
      <c r="N80" s="327">
        <v>0</v>
      </c>
      <c r="O80" s="327">
        <v>0</v>
      </c>
      <c r="P80" s="327">
        <v>0</v>
      </c>
      <c r="Q80" s="327">
        <v>0</v>
      </c>
      <c r="R80" s="327">
        <v>0</v>
      </c>
      <c r="S80" s="327">
        <v>0</v>
      </c>
      <c r="T80" s="327">
        <v>0</v>
      </c>
      <c r="U80" s="327">
        <v>0</v>
      </c>
      <c r="V80" s="327">
        <v>0</v>
      </c>
      <c r="W80" s="327">
        <v>0</v>
      </c>
      <c r="X80" s="328">
        <v>0</v>
      </c>
      <c r="Y80" s="329">
        <v>1010101</v>
      </c>
    </row>
    <row r="81" spans="1:25" ht="9.9499999999999993" customHeight="1" thickBot="1" x14ac:dyDescent="0.25">
      <c r="A81" s="260"/>
      <c r="B81" s="352" t="s">
        <v>161</v>
      </c>
      <c r="C81" s="336">
        <v>0</v>
      </c>
      <c r="D81" s="337">
        <v>0</v>
      </c>
      <c r="E81" s="338">
        <v>0</v>
      </c>
      <c r="F81" s="338">
        <v>0</v>
      </c>
      <c r="G81" s="337">
        <v>0</v>
      </c>
      <c r="H81" s="337">
        <v>0</v>
      </c>
      <c r="I81" s="337">
        <v>50256.161061565937</v>
      </c>
      <c r="J81" s="339">
        <v>0</v>
      </c>
      <c r="K81" s="334">
        <v>0</v>
      </c>
      <c r="L81" s="335">
        <v>0</v>
      </c>
      <c r="M81" s="327">
        <v>0</v>
      </c>
      <c r="N81" s="327">
        <v>0</v>
      </c>
      <c r="O81" s="327">
        <v>0</v>
      </c>
      <c r="P81" s="327">
        <v>0</v>
      </c>
      <c r="Q81" s="327">
        <v>0</v>
      </c>
      <c r="R81" s="327">
        <v>0</v>
      </c>
      <c r="S81" s="327">
        <v>0</v>
      </c>
      <c r="T81" s="327">
        <v>0</v>
      </c>
      <c r="U81" s="327">
        <v>0</v>
      </c>
      <c r="V81" s="327">
        <v>0</v>
      </c>
      <c r="W81" s="327">
        <v>0</v>
      </c>
      <c r="X81" s="328">
        <v>0</v>
      </c>
      <c r="Y81" s="329">
        <v>1010101</v>
      </c>
    </row>
    <row r="82" spans="1:25" ht="9.9499999999999993" customHeight="1" thickBot="1" x14ac:dyDescent="0.25">
      <c r="A82" s="260"/>
      <c r="B82" s="353" t="s">
        <v>162</v>
      </c>
      <c r="C82" s="317">
        <v>0</v>
      </c>
      <c r="D82" s="318">
        <v>0</v>
      </c>
      <c r="E82" s="319">
        <v>0</v>
      </c>
      <c r="F82" s="319">
        <v>0</v>
      </c>
      <c r="G82" s="318">
        <v>0</v>
      </c>
      <c r="H82" s="318">
        <v>0</v>
      </c>
      <c r="I82" s="318">
        <v>0</v>
      </c>
      <c r="J82" s="320">
        <v>758085.05187999015</v>
      </c>
      <c r="K82" s="334">
        <v>0</v>
      </c>
      <c r="L82" s="335">
        <v>0</v>
      </c>
      <c r="M82" s="327">
        <v>0</v>
      </c>
      <c r="N82" s="327">
        <v>0</v>
      </c>
      <c r="O82" s="327">
        <v>0</v>
      </c>
      <c r="P82" s="327">
        <v>0</v>
      </c>
      <c r="Q82" s="327">
        <v>0</v>
      </c>
      <c r="R82" s="327">
        <v>0</v>
      </c>
      <c r="S82" s="327">
        <v>0</v>
      </c>
      <c r="T82" s="327">
        <v>0</v>
      </c>
      <c r="U82" s="327">
        <v>0</v>
      </c>
      <c r="V82" s="327">
        <v>0</v>
      </c>
      <c r="W82" s="327">
        <v>0</v>
      </c>
      <c r="X82" s="328">
        <v>0</v>
      </c>
      <c r="Y82" s="329">
        <v>1010101</v>
      </c>
    </row>
    <row r="83" spans="1:25" ht="9.9499999999999993" customHeight="1" thickBot="1" x14ac:dyDescent="0.25">
      <c r="A83" s="260"/>
      <c r="B83" s="351" t="s">
        <v>163</v>
      </c>
      <c r="C83" s="330">
        <v>4985.4130486418426</v>
      </c>
      <c r="D83" s="331">
        <v>0</v>
      </c>
      <c r="E83" s="332">
        <v>0</v>
      </c>
      <c r="F83" s="332">
        <v>0</v>
      </c>
      <c r="G83" s="331">
        <v>0</v>
      </c>
      <c r="H83" s="331">
        <v>0</v>
      </c>
      <c r="I83" s="331">
        <v>0</v>
      </c>
      <c r="J83" s="333">
        <v>0</v>
      </c>
      <c r="K83" s="334">
        <v>0</v>
      </c>
      <c r="L83" s="335">
        <v>0</v>
      </c>
      <c r="M83" s="327">
        <v>0</v>
      </c>
      <c r="N83" s="327">
        <v>0</v>
      </c>
      <c r="O83" s="327">
        <v>0</v>
      </c>
      <c r="P83" s="327">
        <v>0</v>
      </c>
      <c r="Q83" s="327">
        <v>0</v>
      </c>
      <c r="R83" s="327">
        <v>0</v>
      </c>
      <c r="S83" s="327">
        <v>0</v>
      </c>
      <c r="T83" s="327">
        <v>0</v>
      </c>
      <c r="U83" s="327">
        <v>0</v>
      </c>
      <c r="V83" s="327">
        <v>0</v>
      </c>
      <c r="W83" s="327">
        <v>0</v>
      </c>
      <c r="X83" s="328">
        <v>0</v>
      </c>
      <c r="Y83" s="329">
        <v>-4985.4130486418426</v>
      </c>
    </row>
    <row r="84" spans="1:25" ht="9.9499999999999993" customHeight="1" thickBot="1" x14ac:dyDescent="0.25">
      <c r="A84" s="260"/>
      <c r="B84" s="352" t="s">
        <v>164</v>
      </c>
      <c r="C84" s="336">
        <v>0</v>
      </c>
      <c r="D84" s="337">
        <v>358.35504531282976</v>
      </c>
      <c r="E84" s="338">
        <v>0</v>
      </c>
      <c r="F84" s="338">
        <v>0</v>
      </c>
      <c r="G84" s="337">
        <v>0</v>
      </c>
      <c r="H84" s="337">
        <v>0</v>
      </c>
      <c r="I84" s="337">
        <v>0</v>
      </c>
      <c r="J84" s="339">
        <v>0</v>
      </c>
      <c r="K84" s="334">
        <v>0</v>
      </c>
      <c r="L84" s="335">
        <v>0</v>
      </c>
      <c r="M84" s="327">
        <v>0</v>
      </c>
      <c r="N84" s="327">
        <v>0</v>
      </c>
      <c r="O84" s="327">
        <v>0</v>
      </c>
      <c r="P84" s="327">
        <v>0</v>
      </c>
      <c r="Q84" s="327">
        <v>0</v>
      </c>
      <c r="R84" s="327">
        <v>0</v>
      </c>
      <c r="S84" s="327">
        <v>0</v>
      </c>
      <c r="T84" s="327">
        <v>0</v>
      </c>
      <c r="U84" s="327">
        <v>0</v>
      </c>
      <c r="V84" s="327">
        <v>0</v>
      </c>
      <c r="W84" s="327">
        <v>0</v>
      </c>
      <c r="X84" s="328">
        <v>0</v>
      </c>
      <c r="Y84" s="329">
        <v>1010101</v>
      </c>
    </row>
    <row r="85" spans="1:25" ht="9.9499999999999993" customHeight="1" thickBot="1" x14ac:dyDescent="0.25">
      <c r="A85" s="260"/>
      <c r="B85" s="352" t="s">
        <v>165</v>
      </c>
      <c r="C85" s="336">
        <v>0</v>
      </c>
      <c r="D85" s="337">
        <v>0</v>
      </c>
      <c r="E85" s="338">
        <v>509.04990654671218</v>
      </c>
      <c r="F85" s="338">
        <v>0</v>
      </c>
      <c r="G85" s="337">
        <v>0</v>
      </c>
      <c r="H85" s="337">
        <v>0</v>
      </c>
      <c r="I85" s="337">
        <v>0</v>
      </c>
      <c r="J85" s="339">
        <v>0</v>
      </c>
      <c r="K85" s="334">
        <v>0</v>
      </c>
      <c r="L85" s="335">
        <v>0</v>
      </c>
      <c r="M85" s="327">
        <v>0</v>
      </c>
      <c r="N85" s="327">
        <v>0</v>
      </c>
      <c r="O85" s="327">
        <v>0</v>
      </c>
      <c r="P85" s="327">
        <v>0</v>
      </c>
      <c r="Q85" s="327">
        <v>0</v>
      </c>
      <c r="R85" s="327">
        <v>0</v>
      </c>
      <c r="S85" s="327">
        <v>0</v>
      </c>
      <c r="T85" s="327">
        <v>0</v>
      </c>
      <c r="U85" s="327">
        <v>0</v>
      </c>
      <c r="V85" s="327">
        <v>0</v>
      </c>
      <c r="W85" s="327">
        <v>0</v>
      </c>
      <c r="X85" s="328">
        <v>0</v>
      </c>
      <c r="Y85" s="329">
        <v>1010101</v>
      </c>
    </row>
    <row r="86" spans="1:25" ht="9.9499999999999993" customHeight="1" thickBot="1" x14ac:dyDescent="0.25">
      <c r="A86" s="260"/>
      <c r="B86" s="352" t="s">
        <v>166</v>
      </c>
      <c r="C86" s="336">
        <v>0</v>
      </c>
      <c r="D86" s="337">
        <v>0</v>
      </c>
      <c r="E86" s="338">
        <v>0</v>
      </c>
      <c r="F86" s="338">
        <v>439.50507067522631</v>
      </c>
      <c r="G86" s="337">
        <v>0</v>
      </c>
      <c r="H86" s="337">
        <v>0</v>
      </c>
      <c r="I86" s="337">
        <v>0</v>
      </c>
      <c r="J86" s="339">
        <v>0</v>
      </c>
      <c r="K86" s="334">
        <v>0</v>
      </c>
      <c r="L86" s="335">
        <v>0</v>
      </c>
      <c r="M86" s="327">
        <v>0</v>
      </c>
      <c r="N86" s="327">
        <v>0</v>
      </c>
      <c r="O86" s="327">
        <v>0</v>
      </c>
      <c r="P86" s="327">
        <v>0</v>
      </c>
      <c r="Q86" s="327">
        <v>0</v>
      </c>
      <c r="R86" s="327">
        <v>0</v>
      </c>
      <c r="S86" s="327">
        <v>0</v>
      </c>
      <c r="T86" s="327">
        <v>0</v>
      </c>
      <c r="U86" s="327">
        <v>0</v>
      </c>
      <c r="V86" s="327">
        <v>0</v>
      </c>
      <c r="W86" s="327">
        <v>0</v>
      </c>
      <c r="X86" s="328">
        <v>0</v>
      </c>
      <c r="Y86" s="329">
        <v>-439.50507067522631</v>
      </c>
    </row>
    <row r="87" spans="1:25" ht="9.9499999999999993" customHeight="1" thickBot="1" x14ac:dyDescent="0.25">
      <c r="A87" s="260"/>
      <c r="B87" s="352" t="s">
        <v>167</v>
      </c>
      <c r="C87" s="336">
        <v>0</v>
      </c>
      <c r="D87" s="337">
        <v>0</v>
      </c>
      <c r="E87" s="338">
        <v>0</v>
      </c>
      <c r="F87" s="338">
        <v>0</v>
      </c>
      <c r="G87" s="337">
        <v>5308.4544177015059</v>
      </c>
      <c r="H87" s="337">
        <v>0</v>
      </c>
      <c r="I87" s="337">
        <v>0</v>
      </c>
      <c r="J87" s="339">
        <v>0</v>
      </c>
      <c r="K87" s="334">
        <v>0</v>
      </c>
      <c r="L87" s="335">
        <v>0</v>
      </c>
      <c r="M87" s="327">
        <v>0</v>
      </c>
      <c r="N87" s="327">
        <v>0</v>
      </c>
      <c r="O87" s="327">
        <v>0</v>
      </c>
      <c r="P87" s="327">
        <v>0</v>
      </c>
      <c r="Q87" s="327">
        <v>0</v>
      </c>
      <c r="R87" s="327">
        <v>0</v>
      </c>
      <c r="S87" s="327">
        <v>0</v>
      </c>
      <c r="T87" s="327">
        <v>0</v>
      </c>
      <c r="U87" s="327">
        <v>0</v>
      </c>
      <c r="V87" s="327">
        <v>0</v>
      </c>
      <c r="W87" s="327">
        <v>0</v>
      </c>
      <c r="X87" s="328">
        <v>0</v>
      </c>
      <c r="Y87" s="329">
        <v>1010101</v>
      </c>
    </row>
    <row r="88" spans="1:25" ht="9.9499999999999993" customHeight="1" thickBot="1" x14ac:dyDescent="0.25">
      <c r="A88" s="260"/>
      <c r="B88" s="352" t="s">
        <v>168</v>
      </c>
      <c r="C88" s="336">
        <v>0</v>
      </c>
      <c r="D88" s="337">
        <v>0</v>
      </c>
      <c r="E88" s="338">
        <v>0</v>
      </c>
      <c r="F88" s="338">
        <v>0</v>
      </c>
      <c r="G88" s="337">
        <v>0</v>
      </c>
      <c r="H88" s="337">
        <v>973.65673349303438</v>
      </c>
      <c r="I88" s="337">
        <v>0</v>
      </c>
      <c r="J88" s="339">
        <v>0</v>
      </c>
      <c r="K88" s="334">
        <v>0</v>
      </c>
      <c r="L88" s="335">
        <v>0</v>
      </c>
      <c r="M88" s="327">
        <v>0</v>
      </c>
      <c r="N88" s="327">
        <v>0</v>
      </c>
      <c r="O88" s="327">
        <v>0</v>
      </c>
      <c r="P88" s="327">
        <v>0</v>
      </c>
      <c r="Q88" s="327">
        <v>0</v>
      </c>
      <c r="R88" s="327">
        <v>0</v>
      </c>
      <c r="S88" s="327">
        <v>0</v>
      </c>
      <c r="T88" s="327">
        <v>0</v>
      </c>
      <c r="U88" s="327">
        <v>0</v>
      </c>
      <c r="V88" s="327">
        <v>0</v>
      </c>
      <c r="W88" s="327">
        <v>0</v>
      </c>
      <c r="X88" s="328">
        <v>0</v>
      </c>
      <c r="Y88" s="329">
        <v>1010101</v>
      </c>
    </row>
    <row r="89" spans="1:25" ht="9.9499999999999993" customHeight="1" thickBot="1" x14ac:dyDescent="0.25">
      <c r="A89" s="260"/>
      <c r="B89" s="352" t="s">
        <v>169</v>
      </c>
      <c r="C89" s="336">
        <v>0</v>
      </c>
      <c r="D89" s="337">
        <v>0</v>
      </c>
      <c r="E89" s="338">
        <v>0</v>
      </c>
      <c r="F89" s="338">
        <v>0</v>
      </c>
      <c r="G89" s="337">
        <v>0</v>
      </c>
      <c r="H89" s="337">
        <v>0</v>
      </c>
      <c r="I89" s="337">
        <v>545.16733059150101</v>
      </c>
      <c r="J89" s="339">
        <v>0</v>
      </c>
      <c r="K89" s="334">
        <v>0</v>
      </c>
      <c r="L89" s="335">
        <v>0</v>
      </c>
      <c r="M89" s="327">
        <v>0</v>
      </c>
      <c r="N89" s="327">
        <v>0</v>
      </c>
      <c r="O89" s="327">
        <v>0</v>
      </c>
      <c r="P89" s="327">
        <v>0</v>
      </c>
      <c r="Q89" s="327">
        <v>0</v>
      </c>
      <c r="R89" s="327">
        <v>0</v>
      </c>
      <c r="S89" s="327">
        <v>0</v>
      </c>
      <c r="T89" s="327">
        <v>0</v>
      </c>
      <c r="U89" s="327">
        <v>0</v>
      </c>
      <c r="V89" s="327">
        <v>0</v>
      </c>
      <c r="W89" s="327">
        <v>0</v>
      </c>
      <c r="X89" s="328">
        <v>0</v>
      </c>
      <c r="Y89" s="329">
        <v>1010101</v>
      </c>
    </row>
    <row r="90" spans="1:25" ht="9.9499999999999993" customHeight="1" thickBot="1" x14ac:dyDescent="0.25">
      <c r="A90" s="260"/>
      <c r="B90" s="353" t="s">
        <v>170</v>
      </c>
      <c r="C90" s="336">
        <v>0</v>
      </c>
      <c r="D90" s="337">
        <v>0</v>
      </c>
      <c r="E90" s="338">
        <v>0</v>
      </c>
      <c r="F90" s="338">
        <v>0</v>
      </c>
      <c r="G90" s="337">
        <v>0</v>
      </c>
      <c r="H90" s="337">
        <v>0</v>
      </c>
      <c r="I90" s="337">
        <v>0</v>
      </c>
      <c r="J90" s="339">
        <v>9155.4717663630527</v>
      </c>
      <c r="K90" s="334">
        <v>0</v>
      </c>
      <c r="L90" s="335">
        <v>0</v>
      </c>
      <c r="M90" s="327">
        <v>0</v>
      </c>
      <c r="N90" s="327">
        <v>0</v>
      </c>
      <c r="O90" s="327">
        <v>0</v>
      </c>
      <c r="P90" s="327">
        <v>0</v>
      </c>
      <c r="Q90" s="327">
        <v>0</v>
      </c>
      <c r="R90" s="327">
        <v>0</v>
      </c>
      <c r="S90" s="327">
        <v>0</v>
      </c>
      <c r="T90" s="327">
        <v>0</v>
      </c>
      <c r="U90" s="327">
        <v>0</v>
      </c>
      <c r="V90" s="327">
        <v>0</v>
      </c>
      <c r="W90" s="327">
        <v>0</v>
      </c>
      <c r="X90" s="328">
        <v>0</v>
      </c>
      <c r="Y90" s="329">
        <v>1010101</v>
      </c>
    </row>
    <row r="91" spans="1:25" ht="9.9499999999999993" customHeight="1" thickBot="1" x14ac:dyDescent="0.25">
      <c r="A91" s="260"/>
      <c r="B91" s="351" t="s">
        <v>171</v>
      </c>
      <c r="C91" s="330">
        <v>19227.148006135136</v>
      </c>
      <c r="D91" s="331">
        <v>0</v>
      </c>
      <c r="E91" s="332">
        <v>0</v>
      </c>
      <c r="F91" s="332">
        <v>0</v>
      </c>
      <c r="G91" s="331">
        <v>0</v>
      </c>
      <c r="H91" s="331">
        <v>0</v>
      </c>
      <c r="I91" s="331">
        <v>0</v>
      </c>
      <c r="J91" s="333">
        <v>0</v>
      </c>
      <c r="K91" s="334">
        <v>0</v>
      </c>
      <c r="L91" s="335">
        <v>0</v>
      </c>
      <c r="M91" s="327">
        <v>0</v>
      </c>
      <c r="N91" s="327">
        <v>0</v>
      </c>
      <c r="O91" s="327">
        <v>0</v>
      </c>
      <c r="P91" s="327">
        <v>0</v>
      </c>
      <c r="Q91" s="327">
        <v>0</v>
      </c>
      <c r="R91" s="327">
        <v>0</v>
      </c>
      <c r="S91" s="327">
        <v>0</v>
      </c>
      <c r="T91" s="327">
        <v>0</v>
      </c>
      <c r="U91" s="327">
        <v>0</v>
      </c>
      <c r="V91" s="327">
        <v>0</v>
      </c>
      <c r="W91" s="327">
        <v>0</v>
      </c>
      <c r="X91" s="328">
        <v>0</v>
      </c>
      <c r="Y91" s="329">
        <v>-19227.148006135136</v>
      </c>
    </row>
    <row r="92" spans="1:25" ht="9.9499999999999993" customHeight="1" thickBot="1" x14ac:dyDescent="0.25">
      <c r="A92" s="260"/>
      <c r="B92" s="352" t="s">
        <v>172</v>
      </c>
      <c r="C92" s="336">
        <v>0</v>
      </c>
      <c r="D92" s="337">
        <v>21293.849552050655</v>
      </c>
      <c r="E92" s="338">
        <v>0</v>
      </c>
      <c r="F92" s="338">
        <v>0</v>
      </c>
      <c r="G92" s="337">
        <v>0</v>
      </c>
      <c r="H92" s="337">
        <v>0</v>
      </c>
      <c r="I92" s="337">
        <v>0</v>
      </c>
      <c r="J92" s="339">
        <v>0</v>
      </c>
      <c r="K92" s="334">
        <v>0</v>
      </c>
      <c r="L92" s="335">
        <v>0</v>
      </c>
      <c r="M92" s="327">
        <v>0</v>
      </c>
      <c r="N92" s="327">
        <v>0</v>
      </c>
      <c r="O92" s="327">
        <v>0</v>
      </c>
      <c r="P92" s="327">
        <v>0</v>
      </c>
      <c r="Q92" s="327">
        <v>0</v>
      </c>
      <c r="R92" s="327">
        <v>0</v>
      </c>
      <c r="S92" s="327">
        <v>0</v>
      </c>
      <c r="T92" s="327">
        <v>0</v>
      </c>
      <c r="U92" s="327">
        <v>0</v>
      </c>
      <c r="V92" s="327">
        <v>0</v>
      </c>
      <c r="W92" s="327">
        <v>0</v>
      </c>
      <c r="X92" s="328">
        <v>0</v>
      </c>
      <c r="Y92" s="329">
        <v>1010101</v>
      </c>
    </row>
    <row r="93" spans="1:25" ht="9.9499999999999993" customHeight="1" thickBot="1" x14ac:dyDescent="0.25">
      <c r="A93" s="260"/>
      <c r="B93" s="352" t="s">
        <v>173</v>
      </c>
      <c r="C93" s="336">
        <v>0</v>
      </c>
      <c r="D93" s="337">
        <v>0</v>
      </c>
      <c r="E93" s="338">
        <v>30101.645544232448</v>
      </c>
      <c r="F93" s="338">
        <v>0</v>
      </c>
      <c r="G93" s="337">
        <v>0</v>
      </c>
      <c r="H93" s="337">
        <v>0</v>
      </c>
      <c r="I93" s="337">
        <v>0</v>
      </c>
      <c r="J93" s="339">
        <v>0</v>
      </c>
      <c r="K93" s="334">
        <v>0</v>
      </c>
      <c r="L93" s="335">
        <v>0</v>
      </c>
      <c r="M93" s="327">
        <v>0</v>
      </c>
      <c r="N93" s="327">
        <v>0</v>
      </c>
      <c r="O93" s="327">
        <v>0</v>
      </c>
      <c r="P93" s="327">
        <v>0</v>
      </c>
      <c r="Q93" s="327">
        <v>0</v>
      </c>
      <c r="R93" s="327">
        <v>0</v>
      </c>
      <c r="S93" s="327">
        <v>0</v>
      </c>
      <c r="T93" s="327">
        <v>0</v>
      </c>
      <c r="U93" s="327">
        <v>0</v>
      </c>
      <c r="V93" s="327">
        <v>0</v>
      </c>
      <c r="W93" s="327">
        <v>0</v>
      </c>
      <c r="X93" s="328">
        <v>0</v>
      </c>
      <c r="Y93" s="329">
        <v>1010101</v>
      </c>
    </row>
    <row r="94" spans="1:25" ht="9.9499999999999993" customHeight="1" thickBot="1" x14ac:dyDescent="0.25">
      <c r="A94" s="260"/>
      <c r="B94" s="352" t="s">
        <v>174</v>
      </c>
      <c r="C94" s="336">
        <v>0</v>
      </c>
      <c r="D94" s="337">
        <v>0</v>
      </c>
      <c r="E94" s="338">
        <v>0</v>
      </c>
      <c r="F94" s="338">
        <v>226583.13025594898</v>
      </c>
      <c r="G94" s="337">
        <v>0</v>
      </c>
      <c r="H94" s="337">
        <v>0</v>
      </c>
      <c r="I94" s="337">
        <v>0</v>
      </c>
      <c r="J94" s="339">
        <v>0</v>
      </c>
      <c r="K94" s="334">
        <v>0</v>
      </c>
      <c r="L94" s="335">
        <v>0</v>
      </c>
      <c r="M94" s="327">
        <v>0</v>
      </c>
      <c r="N94" s="327">
        <v>0</v>
      </c>
      <c r="O94" s="327">
        <v>0</v>
      </c>
      <c r="P94" s="327">
        <v>0</v>
      </c>
      <c r="Q94" s="327">
        <v>0</v>
      </c>
      <c r="R94" s="327">
        <v>0</v>
      </c>
      <c r="S94" s="327">
        <v>0</v>
      </c>
      <c r="T94" s="327">
        <v>0</v>
      </c>
      <c r="U94" s="327">
        <v>0</v>
      </c>
      <c r="V94" s="327">
        <v>0</v>
      </c>
      <c r="W94" s="327">
        <v>0</v>
      </c>
      <c r="X94" s="328">
        <v>0</v>
      </c>
      <c r="Y94" s="329">
        <v>-226583.13025594898</v>
      </c>
    </row>
    <row r="95" spans="1:25" ht="9.9499999999999993" customHeight="1" thickBot="1" x14ac:dyDescent="0.25">
      <c r="A95" s="260"/>
      <c r="B95" s="352" t="s">
        <v>175</v>
      </c>
      <c r="C95" s="336">
        <v>0</v>
      </c>
      <c r="D95" s="337">
        <v>0</v>
      </c>
      <c r="E95" s="338">
        <v>0</v>
      </c>
      <c r="F95" s="338">
        <v>0</v>
      </c>
      <c r="G95" s="337">
        <v>27070.585347188618</v>
      </c>
      <c r="H95" s="337">
        <v>0</v>
      </c>
      <c r="I95" s="337">
        <v>0</v>
      </c>
      <c r="J95" s="339">
        <v>0</v>
      </c>
      <c r="K95" s="334">
        <v>0</v>
      </c>
      <c r="L95" s="335">
        <v>0</v>
      </c>
      <c r="M95" s="327">
        <v>0</v>
      </c>
      <c r="N95" s="327">
        <v>0</v>
      </c>
      <c r="O95" s="327">
        <v>0</v>
      </c>
      <c r="P95" s="327">
        <v>0</v>
      </c>
      <c r="Q95" s="327">
        <v>0</v>
      </c>
      <c r="R95" s="327">
        <v>0</v>
      </c>
      <c r="S95" s="327">
        <v>0</v>
      </c>
      <c r="T95" s="327">
        <v>0</v>
      </c>
      <c r="U95" s="327">
        <v>0</v>
      </c>
      <c r="V95" s="327">
        <v>0</v>
      </c>
      <c r="W95" s="327">
        <v>0</v>
      </c>
      <c r="X95" s="328">
        <v>0</v>
      </c>
      <c r="Y95" s="329">
        <v>1010101</v>
      </c>
    </row>
    <row r="96" spans="1:25" ht="9.9499999999999993" customHeight="1" thickBot="1" x14ac:dyDescent="0.25">
      <c r="A96" s="260"/>
      <c r="B96" s="352" t="s">
        <v>176</v>
      </c>
      <c r="C96" s="336">
        <v>0</v>
      </c>
      <c r="D96" s="337">
        <v>0</v>
      </c>
      <c r="E96" s="338">
        <v>0</v>
      </c>
      <c r="F96" s="338">
        <v>0</v>
      </c>
      <c r="G96" s="337">
        <v>0</v>
      </c>
      <c r="H96" s="337">
        <v>120949.22863388102</v>
      </c>
      <c r="I96" s="337">
        <v>0</v>
      </c>
      <c r="J96" s="339">
        <v>0</v>
      </c>
      <c r="K96" s="334">
        <v>0</v>
      </c>
      <c r="L96" s="335">
        <v>0</v>
      </c>
      <c r="M96" s="327">
        <v>0</v>
      </c>
      <c r="N96" s="327">
        <v>0</v>
      </c>
      <c r="O96" s="327">
        <v>0</v>
      </c>
      <c r="P96" s="327">
        <v>0</v>
      </c>
      <c r="Q96" s="327">
        <v>0</v>
      </c>
      <c r="R96" s="327">
        <v>0</v>
      </c>
      <c r="S96" s="327">
        <v>0</v>
      </c>
      <c r="T96" s="327">
        <v>0</v>
      </c>
      <c r="U96" s="327">
        <v>0</v>
      </c>
      <c r="V96" s="327">
        <v>0</v>
      </c>
      <c r="W96" s="327">
        <v>0</v>
      </c>
      <c r="X96" s="328">
        <v>0</v>
      </c>
      <c r="Y96" s="329">
        <v>1010101</v>
      </c>
    </row>
    <row r="97" spans="1:25" ht="9.9499999999999993" customHeight="1" thickBot="1" x14ac:dyDescent="0.25">
      <c r="A97" s="260"/>
      <c r="B97" s="352" t="s">
        <v>177</v>
      </c>
      <c r="C97" s="336">
        <v>0</v>
      </c>
      <c r="D97" s="337">
        <v>0</v>
      </c>
      <c r="E97" s="338">
        <v>0</v>
      </c>
      <c r="F97" s="338">
        <v>0</v>
      </c>
      <c r="G97" s="337">
        <v>0</v>
      </c>
      <c r="H97" s="337">
        <v>0</v>
      </c>
      <c r="I97" s="337">
        <v>79483.04150029138</v>
      </c>
      <c r="J97" s="339">
        <v>0</v>
      </c>
      <c r="K97" s="334">
        <v>0</v>
      </c>
      <c r="L97" s="335">
        <v>0</v>
      </c>
      <c r="M97" s="327">
        <v>0</v>
      </c>
      <c r="N97" s="327">
        <v>0</v>
      </c>
      <c r="O97" s="327">
        <v>0</v>
      </c>
      <c r="P97" s="327">
        <v>0</v>
      </c>
      <c r="Q97" s="327">
        <v>0</v>
      </c>
      <c r="R97" s="327">
        <v>0</v>
      </c>
      <c r="S97" s="327">
        <v>0</v>
      </c>
      <c r="T97" s="327">
        <v>0</v>
      </c>
      <c r="U97" s="327">
        <v>0</v>
      </c>
      <c r="V97" s="327">
        <v>0</v>
      </c>
      <c r="W97" s="327">
        <v>0</v>
      </c>
      <c r="X97" s="328">
        <v>0</v>
      </c>
      <c r="Y97" s="329">
        <v>1010101</v>
      </c>
    </row>
    <row r="98" spans="1:25" ht="9.9499999999999993" customHeight="1" thickBot="1" x14ac:dyDescent="0.25">
      <c r="A98" s="260"/>
      <c r="B98" s="353" t="s">
        <v>178</v>
      </c>
      <c r="C98" s="317">
        <v>0</v>
      </c>
      <c r="D98" s="318">
        <v>0</v>
      </c>
      <c r="E98" s="319">
        <v>0</v>
      </c>
      <c r="F98" s="319">
        <v>0</v>
      </c>
      <c r="G98" s="318">
        <v>0</v>
      </c>
      <c r="H98" s="318">
        <v>0</v>
      </c>
      <c r="I98" s="318">
        <v>0</v>
      </c>
      <c r="J98" s="320">
        <v>1007810.3867523151</v>
      </c>
      <c r="K98" s="334">
        <v>0</v>
      </c>
      <c r="L98" s="335">
        <v>0</v>
      </c>
      <c r="M98" s="327">
        <v>0</v>
      </c>
      <c r="N98" s="327">
        <v>0</v>
      </c>
      <c r="O98" s="327">
        <v>0</v>
      </c>
      <c r="P98" s="327">
        <v>0</v>
      </c>
      <c r="Q98" s="327">
        <v>0</v>
      </c>
      <c r="R98" s="327">
        <v>0</v>
      </c>
      <c r="S98" s="327">
        <v>0</v>
      </c>
      <c r="T98" s="327">
        <v>0</v>
      </c>
      <c r="U98" s="327">
        <v>0</v>
      </c>
      <c r="V98" s="327">
        <v>0</v>
      </c>
      <c r="W98" s="327">
        <v>0</v>
      </c>
      <c r="X98" s="328">
        <v>0</v>
      </c>
      <c r="Y98" s="329">
        <v>1010101</v>
      </c>
    </row>
    <row r="99" spans="1:25" ht="9.9499999999999993" customHeight="1" thickBot="1" x14ac:dyDescent="0.25">
      <c r="A99" s="260"/>
      <c r="B99" s="351" t="s">
        <v>179</v>
      </c>
      <c r="C99" s="336">
        <v>156990.89884275102</v>
      </c>
      <c r="D99" s="337">
        <v>0</v>
      </c>
      <c r="E99" s="338">
        <v>0</v>
      </c>
      <c r="F99" s="338">
        <v>0</v>
      </c>
      <c r="G99" s="337">
        <v>0</v>
      </c>
      <c r="H99" s="337">
        <v>0</v>
      </c>
      <c r="I99" s="337">
        <v>0</v>
      </c>
      <c r="J99" s="339">
        <v>0</v>
      </c>
      <c r="K99" s="334">
        <v>0</v>
      </c>
      <c r="L99" s="335">
        <v>0</v>
      </c>
      <c r="M99" s="327">
        <v>0</v>
      </c>
      <c r="N99" s="327">
        <v>0</v>
      </c>
      <c r="O99" s="327">
        <v>0</v>
      </c>
      <c r="P99" s="327">
        <v>0</v>
      </c>
      <c r="Q99" s="327">
        <v>0</v>
      </c>
      <c r="R99" s="327">
        <v>0</v>
      </c>
      <c r="S99" s="327">
        <v>0</v>
      </c>
      <c r="T99" s="327">
        <v>0</v>
      </c>
      <c r="U99" s="327">
        <v>0</v>
      </c>
      <c r="V99" s="327">
        <v>0</v>
      </c>
      <c r="W99" s="327">
        <v>0</v>
      </c>
      <c r="X99" s="328">
        <v>0</v>
      </c>
      <c r="Y99" s="329">
        <v>-156990.89884275102</v>
      </c>
    </row>
    <row r="100" spans="1:25" ht="9.9499999999999993" customHeight="1" thickBot="1" x14ac:dyDescent="0.25">
      <c r="A100" s="260"/>
      <c r="B100" s="352" t="s">
        <v>180</v>
      </c>
      <c r="C100" s="336">
        <v>0</v>
      </c>
      <c r="D100" s="337">
        <v>78944.658206793945</v>
      </c>
      <c r="E100" s="338">
        <v>0</v>
      </c>
      <c r="F100" s="338">
        <v>0</v>
      </c>
      <c r="G100" s="337">
        <v>0</v>
      </c>
      <c r="H100" s="337">
        <v>0</v>
      </c>
      <c r="I100" s="337">
        <v>0</v>
      </c>
      <c r="J100" s="339">
        <v>0</v>
      </c>
      <c r="K100" s="334">
        <v>0</v>
      </c>
      <c r="L100" s="335">
        <v>0</v>
      </c>
      <c r="M100" s="327">
        <v>0</v>
      </c>
      <c r="N100" s="327">
        <v>0</v>
      </c>
      <c r="O100" s="327">
        <v>0</v>
      </c>
      <c r="P100" s="327">
        <v>0</v>
      </c>
      <c r="Q100" s="327">
        <v>0</v>
      </c>
      <c r="R100" s="327">
        <v>0</v>
      </c>
      <c r="S100" s="327">
        <v>0</v>
      </c>
      <c r="T100" s="327">
        <v>0</v>
      </c>
      <c r="U100" s="327">
        <v>0</v>
      </c>
      <c r="V100" s="327">
        <v>0</v>
      </c>
      <c r="W100" s="327">
        <v>0</v>
      </c>
      <c r="X100" s="328">
        <v>0</v>
      </c>
      <c r="Y100" s="329">
        <v>1010101</v>
      </c>
    </row>
    <row r="101" spans="1:25" ht="9.9499999999999993" customHeight="1" thickBot="1" x14ac:dyDescent="0.25">
      <c r="A101" s="260"/>
      <c r="B101" s="352" t="s">
        <v>181</v>
      </c>
      <c r="C101" s="336">
        <v>0</v>
      </c>
      <c r="D101" s="337">
        <v>0</v>
      </c>
      <c r="E101" s="338">
        <v>189563.38400304414</v>
      </c>
      <c r="F101" s="338">
        <v>0</v>
      </c>
      <c r="G101" s="337">
        <v>0</v>
      </c>
      <c r="H101" s="337">
        <v>0</v>
      </c>
      <c r="I101" s="337">
        <v>0</v>
      </c>
      <c r="J101" s="339">
        <v>0</v>
      </c>
      <c r="K101" s="334">
        <v>0</v>
      </c>
      <c r="L101" s="335">
        <v>0</v>
      </c>
      <c r="M101" s="327">
        <v>0</v>
      </c>
      <c r="N101" s="327">
        <v>0</v>
      </c>
      <c r="O101" s="327">
        <v>0</v>
      </c>
      <c r="P101" s="327">
        <v>0</v>
      </c>
      <c r="Q101" s="327">
        <v>0</v>
      </c>
      <c r="R101" s="327">
        <v>0</v>
      </c>
      <c r="S101" s="327">
        <v>0</v>
      </c>
      <c r="T101" s="327">
        <v>0</v>
      </c>
      <c r="U101" s="327">
        <v>0</v>
      </c>
      <c r="V101" s="327">
        <v>0</v>
      </c>
      <c r="W101" s="327">
        <v>0</v>
      </c>
      <c r="X101" s="328">
        <v>0</v>
      </c>
      <c r="Y101" s="329">
        <v>1010101</v>
      </c>
    </row>
    <row r="102" spans="1:25" ht="9.9499999999999993" customHeight="1" thickBot="1" x14ac:dyDescent="0.25">
      <c r="A102" s="260"/>
      <c r="B102" s="352" t="s">
        <v>182</v>
      </c>
      <c r="C102" s="336">
        <v>0</v>
      </c>
      <c r="D102" s="337">
        <v>0</v>
      </c>
      <c r="E102" s="338">
        <v>0</v>
      </c>
      <c r="F102" s="338">
        <v>876084.42998431949</v>
      </c>
      <c r="G102" s="337">
        <v>0</v>
      </c>
      <c r="H102" s="337">
        <v>0</v>
      </c>
      <c r="I102" s="337">
        <v>0</v>
      </c>
      <c r="J102" s="339">
        <v>0</v>
      </c>
      <c r="K102" s="334">
        <v>0</v>
      </c>
      <c r="L102" s="335">
        <v>0</v>
      </c>
      <c r="M102" s="327">
        <v>0</v>
      </c>
      <c r="N102" s="327">
        <v>0</v>
      </c>
      <c r="O102" s="327">
        <v>0</v>
      </c>
      <c r="P102" s="327">
        <v>0</v>
      </c>
      <c r="Q102" s="327">
        <v>0</v>
      </c>
      <c r="R102" s="327">
        <v>0</v>
      </c>
      <c r="S102" s="327">
        <v>0</v>
      </c>
      <c r="T102" s="327">
        <v>0</v>
      </c>
      <c r="U102" s="327">
        <v>0</v>
      </c>
      <c r="V102" s="327">
        <v>0</v>
      </c>
      <c r="W102" s="327">
        <v>0</v>
      </c>
      <c r="X102" s="328">
        <v>0</v>
      </c>
      <c r="Y102" s="329">
        <v>-876084.42998431949</v>
      </c>
    </row>
    <row r="103" spans="1:25" ht="9.9499999999999993" customHeight="1" thickBot="1" x14ac:dyDescent="0.25">
      <c r="A103" s="260"/>
      <c r="B103" s="352" t="s">
        <v>183</v>
      </c>
      <c r="C103" s="336">
        <v>0</v>
      </c>
      <c r="D103" s="337">
        <v>0</v>
      </c>
      <c r="E103" s="338">
        <v>0</v>
      </c>
      <c r="F103" s="338">
        <v>0</v>
      </c>
      <c r="G103" s="337">
        <v>135705.46202838328</v>
      </c>
      <c r="H103" s="337">
        <v>0</v>
      </c>
      <c r="I103" s="337">
        <v>0</v>
      </c>
      <c r="J103" s="339">
        <v>0</v>
      </c>
      <c r="K103" s="334">
        <v>0</v>
      </c>
      <c r="L103" s="335">
        <v>0</v>
      </c>
      <c r="M103" s="327">
        <v>0</v>
      </c>
      <c r="N103" s="327">
        <v>0</v>
      </c>
      <c r="O103" s="327">
        <v>0</v>
      </c>
      <c r="P103" s="327">
        <v>0</v>
      </c>
      <c r="Q103" s="327">
        <v>0</v>
      </c>
      <c r="R103" s="327">
        <v>0</v>
      </c>
      <c r="S103" s="327">
        <v>0</v>
      </c>
      <c r="T103" s="327">
        <v>0</v>
      </c>
      <c r="U103" s="327">
        <v>0</v>
      </c>
      <c r="V103" s="327">
        <v>0</v>
      </c>
      <c r="W103" s="327">
        <v>0</v>
      </c>
      <c r="X103" s="328">
        <v>0</v>
      </c>
      <c r="Y103" s="329">
        <v>1010101</v>
      </c>
    </row>
    <row r="104" spans="1:25" ht="9.9499999999999993" customHeight="1" thickBot="1" x14ac:dyDescent="0.25">
      <c r="A104" s="260"/>
      <c r="B104" s="352" t="s">
        <v>184</v>
      </c>
      <c r="C104" s="336">
        <v>0</v>
      </c>
      <c r="D104" s="337">
        <v>0</v>
      </c>
      <c r="E104" s="338">
        <v>0</v>
      </c>
      <c r="F104" s="338">
        <v>0</v>
      </c>
      <c r="G104" s="337">
        <v>0</v>
      </c>
      <c r="H104" s="337">
        <v>549540.9503557242</v>
      </c>
      <c r="I104" s="337">
        <v>0</v>
      </c>
      <c r="J104" s="339">
        <v>0</v>
      </c>
      <c r="K104" s="334">
        <v>0</v>
      </c>
      <c r="L104" s="335">
        <v>0</v>
      </c>
      <c r="M104" s="327">
        <v>0</v>
      </c>
      <c r="N104" s="327">
        <v>0</v>
      </c>
      <c r="O104" s="327">
        <v>0</v>
      </c>
      <c r="P104" s="327">
        <v>0</v>
      </c>
      <c r="Q104" s="327">
        <v>0</v>
      </c>
      <c r="R104" s="327">
        <v>0</v>
      </c>
      <c r="S104" s="327">
        <v>0</v>
      </c>
      <c r="T104" s="327">
        <v>0</v>
      </c>
      <c r="U104" s="327">
        <v>0</v>
      </c>
      <c r="V104" s="327">
        <v>0</v>
      </c>
      <c r="W104" s="327">
        <v>0</v>
      </c>
      <c r="X104" s="328">
        <v>0</v>
      </c>
      <c r="Y104" s="329">
        <v>1010101</v>
      </c>
    </row>
    <row r="105" spans="1:25" ht="9.9499999999999993" customHeight="1" thickBot="1" x14ac:dyDescent="0.25">
      <c r="A105" s="260"/>
      <c r="B105" s="352" t="s">
        <v>185</v>
      </c>
      <c r="C105" s="336">
        <v>0</v>
      </c>
      <c r="D105" s="337">
        <v>0</v>
      </c>
      <c r="E105" s="338">
        <v>0</v>
      </c>
      <c r="F105" s="338">
        <v>0</v>
      </c>
      <c r="G105" s="337">
        <v>0</v>
      </c>
      <c r="H105" s="337">
        <v>0</v>
      </c>
      <c r="I105" s="337">
        <v>307974.13835963164</v>
      </c>
      <c r="J105" s="339">
        <v>0</v>
      </c>
      <c r="K105" s="334">
        <v>0</v>
      </c>
      <c r="L105" s="335">
        <v>0</v>
      </c>
      <c r="M105" s="327">
        <v>0</v>
      </c>
      <c r="N105" s="327">
        <v>0</v>
      </c>
      <c r="O105" s="327">
        <v>0</v>
      </c>
      <c r="P105" s="327">
        <v>0</v>
      </c>
      <c r="Q105" s="327">
        <v>0</v>
      </c>
      <c r="R105" s="327">
        <v>0</v>
      </c>
      <c r="S105" s="327">
        <v>0</v>
      </c>
      <c r="T105" s="327">
        <v>0</v>
      </c>
      <c r="U105" s="327">
        <v>0</v>
      </c>
      <c r="V105" s="327">
        <v>0</v>
      </c>
      <c r="W105" s="327">
        <v>0</v>
      </c>
      <c r="X105" s="328">
        <v>0</v>
      </c>
      <c r="Y105" s="329">
        <v>1010101</v>
      </c>
    </row>
    <row r="106" spans="1:25" ht="9.9499999999999993" customHeight="1" thickBot="1" x14ac:dyDescent="0.25">
      <c r="A106" s="260"/>
      <c r="B106" s="353" t="s">
        <v>186</v>
      </c>
      <c r="C106" s="317">
        <v>0</v>
      </c>
      <c r="D106" s="318">
        <v>0</v>
      </c>
      <c r="E106" s="319">
        <v>0</v>
      </c>
      <c r="F106" s="319">
        <v>0</v>
      </c>
      <c r="G106" s="318">
        <v>0</v>
      </c>
      <c r="H106" s="318">
        <v>0</v>
      </c>
      <c r="I106" s="318">
        <v>0</v>
      </c>
      <c r="J106" s="320">
        <v>4462915.2826365726</v>
      </c>
      <c r="K106" s="334">
        <v>0</v>
      </c>
      <c r="L106" s="335">
        <v>0</v>
      </c>
      <c r="M106" s="340">
        <v>0</v>
      </c>
      <c r="N106" s="340">
        <v>0</v>
      </c>
      <c r="O106" s="340">
        <v>0</v>
      </c>
      <c r="P106" s="340">
        <v>0</v>
      </c>
      <c r="Q106" s="340">
        <v>0</v>
      </c>
      <c r="R106" s="340">
        <v>0</v>
      </c>
      <c r="S106" s="340">
        <v>0</v>
      </c>
      <c r="T106" s="340">
        <v>0</v>
      </c>
      <c r="U106" s="340">
        <v>0</v>
      </c>
      <c r="V106" s="340">
        <v>0</v>
      </c>
      <c r="W106" s="340">
        <v>0</v>
      </c>
      <c r="X106" s="341">
        <v>0</v>
      </c>
      <c r="Y106" s="329">
        <v>1010101</v>
      </c>
    </row>
    <row r="107" spans="1:25" ht="9.9499999999999993" customHeight="1" thickBot="1" x14ac:dyDescent="0.25">
      <c r="B107" s="355" t="s">
        <v>35</v>
      </c>
      <c r="C107" s="342">
        <v>1010101</v>
      </c>
      <c r="D107" s="343">
        <v>1010101</v>
      </c>
      <c r="E107" s="344">
        <v>1010101</v>
      </c>
      <c r="F107" s="345">
        <v>1010101</v>
      </c>
      <c r="G107" s="343">
        <v>1010101</v>
      </c>
      <c r="H107" s="343">
        <v>1010101</v>
      </c>
      <c r="I107" s="343">
        <v>1010101</v>
      </c>
      <c r="J107" s="344">
        <v>1010101</v>
      </c>
      <c r="K107" s="346">
        <v>1010101</v>
      </c>
      <c r="L107" s="347">
        <v>-7648361</v>
      </c>
      <c r="M107" s="348">
        <v>1010101</v>
      </c>
      <c r="N107" s="348">
        <v>1010101</v>
      </c>
      <c r="O107" s="348">
        <v>1010101</v>
      </c>
      <c r="P107" s="348">
        <v>1010101</v>
      </c>
      <c r="Q107" s="348">
        <v>1010101</v>
      </c>
      <c r="R107" s="348">
        <v>1010101</v>
      </c>
      <c r="S107" s="348">
        <v>1010101</v>
      </c>
      <c r="T107" s="348">
        <v>1010101</v>
      </c>
      <c r="U107" s="348">
        <v>1010101</v>
      </c>
      <c r="V107" s="348">
        <v>1010101</v>
      </c>
      <c r="W107" s="348">
        <v>1010101</v>
      </c>
      <c r="X107" s="348">
        <v>1010101</v>
      </c>
      <c r="Y107" s="349">
        <v>7648361</v>
      </c>
    </row>
  </sheetData>
  <conditionalFormatting sqref="C15:X58 Y3:Y58 Y83:Y106 C83:X107">
    <cfRule type="cellIs" dxfId="15" priority="12" operator="equal">
      <formula>1010101</formula>
    </cfRule>
  </conditionalFormatting>
  <conditionalFormatting sqref="C59:Y82">
    <cfRule type="cellIs" dxfId="14" priority="1" operator="equal">
      <formula>1010101</formula>
    </cfRule>
  </conditionalFormatting>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tabSelected="1" zoomScaleNormal="100" workbookViewId="0"/>
  </sheetViews>
  <sheetFormatPr defaultColWidth="8.7109375" defaultRowHeight="9" customHeight="1" x14ac:dyDescent="0.2"/>
  <cols>
    <col min="1" max="1" width="1.7109375" style="259" bestFit="1" customWidth="1"/>
    <col min="2" max="2" width="12.7109375" style="350" customWidth="1"/>
    <col min="3" max="25" width="7.7109375" style="259" customWidth="1"/>
    <col min="26" max="16384" width="8.7109375" style="259"/>
  </cols>
  <sheetData>
    <row r="1" spans="1:25" ht="9.9499999999999993" customHeight="1" thickBot="1" x14ac:dyDescent="0.25"/>
    <row r="2" spans="1:25" ht="9.9499999999999993" customHeight="1" thickBot="1" x14ac:dyDescent="0.25">
      <c r="B2" s="262"/>
      <c r="C2" s="263" t="s">
        <v>187</v>
      </c>
      <c r="D2" s="264" t="s">
        <v>188</v>
      </c>
      <c r="E2" s="264" t="s">
        <v>189</v>
      </c>
      <c r="F2" s="264" t="s">
        <v>190</v>
      </c>
      <c r="G2" s="264" t="s">
        <v>191</v>
      </c>
      <c r="H2" s="264" t="s">
        <v>192</v>
      </c>
      <c r="I2" s="264" t="s">
        <v>193</v>
      </c>
      <c r="J2" s="265" t="s">
        <v>194</v>
      </c>
      <c r="K2" s="266" t="s">
        <v>114</v>
      </c>
      <c r="L2" s="267" t="s">
        <v>33</v>
      </c>
      <c r="M2" s="268" t="s">
        <v>3</v>
      </c>
      <c r="N2" s="268" t="s">
        <v>4</v>
      </c>
      <c r="O2" s="268" t="s">
        <v>5</v>
      </c>
      <c r="P2" s="268" t="s">
        <v>6</v>
      </c>
      <c r="Q2" s="268" t="s">
        <v>7</v>
      </c>
      <c r="R2" s="268" t="s">
        <v>8</v>
      </c>
      <c r="S2" s="268" t="s">
        <v>9</v>
      </c>
      <c r="T2" s="268" t="s">
        <v>10</v>
      </c>
      <c r="U2" s="268" t="s">
        <v>11</v>
      </c>
      <c r="V2" s="268" t="s">
        <v>12</v>
      </c>
      <c r="W2" s="268" t="s">
        <v>13</v>
      </c>
      <c r="X2" s="268" t="s">
        <v>14</v>
      </c>
      <c r="Y2" s="269" t="s">
        <v>34</v>
      </c>
    </row>
    <row r="3" spans="1:25" s="261" customFormat="1" ht="9.9499999999999993" customHeight="1" thickBot="1" x14ac:dyDescent="0.25">
      <c r="A3" s="260"/>
      <c r="B3" s="351" t="s">
        <v>3</v>
      </c>
      <c r="C3" s="270">
        <v>-69.899880999999993</v>
      </c>
      <c r="D3" s="271">
        <v>0</v>
      </c>
      <c r="E3" s="271">
        <v>0</v>
      </c>
      <c r="F3" s="271">
        <v>0</v>
      </c>
      <c r="G3" s="271">
        <v>0</v>
      </c>
      <c r="H3" s="271">
        <v>0</v>
      </c>
      <c r="I3" s="271">
        <v>0</v>
      </c>
      <c r="J3" s="272">
        <v>0</v>
      </c>
      <c r="K3" s="273">
        <v>0</v>
      </c>
      <c r="L3" s="274">
        <v>0</v>
      </c>
      <c r="M3" s="275">
        <v>0</v>
      </c>
      <c r="N3" s="276">
        <v>0</v>
      </c>
      <c r="O3" s="276">
        <v>0</v>
      </c>
      <c r="P3" s="276">
        <v>0</v>
      </c>
      <c r="Q3" s="276">
        <v>0</v>
      </c>
      <c r="R3" s="276">
        <v>0</v>
      </c>
      <c r="S3" s="276">
        <v>0</v>
      </c>
      <c r="T3" s="276">
        <v>0</v>
      </c>
      <c r="U3" s="276">
        <v>0</v>
      </c>
      <c r="V3" s="276">
        <v>0</v>
      </c>
      <c r="W3" s="276">
        <v>0</v>
      </c>
      <c r="X3" s="277">
        <v>0</v>
      </c>
      <c r="Y3" s="278">
        <v>1010101</v>
      </c>
    </row>
    <row r="4" spans="1:25" s="261" customFormat="1" ht="9.9499999999999993" customHeight="1" thickBot="1" x14ac:dyDescent="0.25">
      <c r="A4" s="260"/>
      <c r="B4" s="352" t="s">
        <v>4</v>
      </c>
      <c r="C4" s="279">
        <v>-4616.7843990000001</v>
      </c>
      <c r="D4" s="280">
        <v>0</v>
      </c>
      <c r="E4" s="280">
        <v>0</v>
      </c>
      <c r="F4" s="280">
        <v>0</v>
      </c>
      <c r="G4" s="280">
        <v>0</v>
      </c>
      <c r="H4" s="280">
        <v>0</v>
      </c>
      <c r="I4" s="280">
        <v>0</v>
      </c>
      <c r="J4" s="281">
        <v>0</v>
      </c>
      <c r="K4" s="282">
        <v>0</v>
      </c>
      <c r="L4" s="283">
        <v>0</v>
      </c>
      <c r="M4" s="284">
        <v>0</v>
      </c>
      <c r="N4" s="285">
        <v>0</v>
      </c>
      <c r="O4" s="286">
        <v>0</v>
      </c>
      <c r="P4" s="286">
        <v>0</v>
      </c>
      <c r="Q4" s="286">
        <v>0</v>
      </c>
      <c r="R4" s="286">
        <v>0</v>
      </c>
      <c r="S4" s="286">
        <v>0</v>
      </c>
      <c r="T4" s="286">
        <v>0</v>
      </c>
      <c r="U4" s="286">
        <v>0</v>
      </c>
      <c r="V4" s="286">
        <v>0</v>
      </c>
      <c r="W4" s="286">
        <v>0</v>
      </c>
      <c r="X4" s="287">
        <v>0</v>
      </c>
      <c r="Y4" s="288">
        <v>1010101</v>
      </c>
    </row>
    <row r="5" spans="1:25" s="261" customFormat="1" ht="9.9499999999999993" customHeight="1" thickBot="1" x14ac:dyDescent="0.25">
      <c r="A5" s="260"/>
      <c r="B5" s="352" t="s">
        <v>5</v>
      </c>
      <c r="C5" s="279">
        <v>-824231.31571999996</v>
      </c>
      <c r="D5" s="280">
        <v>0</v>
      </c>
      <c r="E5" s="280">
        <v>0</v>
      </c>
      <c r="F5" s="280">
        <v>-876</v>
      </c>
      <c r="G5" s="280">
        <v>0</v>
      </c>
      <c r="H5" s="280">
        <v>0</v>
      </c>
      <c r="I5" s="280">
        <v>0</v>
      </c>
      <c r="J5" s="281">
        <v>0</v>
      </c>
      <c r="K5" s="282">
        <v>0</v>
      </c>
      <c r="L5" s="283">
        <v>0</v>
      </c>
      <c r="M5" s="284">
        <v>0</v>
      </c>
      <c r="N5" s="286">
        <v>0</v>
      </c>
      <c r="O5" s="286">
        <v>825107.31571999996</v>
      </c>
      <c r="P5" s="286">
        <v>0</v>
      </c>
      <c r="Q5" s="286">
        <v>0</v>
      </c>
      <c r="R5" s="286">
        <v>0</v>
      </c>
      <c r="S5" s="286">
        <v>0</v>
      </c>
      <c r="T5" s="286">
        <v>0</v>
      </c>
      <c r="U5" s="286">
        <v>0</v>
      </c>
      <c r="V5" s="286">
        <v>0</v>
      </c>
      <c r="W5" s="286">
        <v>0</v>
      </c>
      <c r="X5" s="287">
        <v>0</v>
      </c>
      <c r="Y5" s="288">
        <v>1010101</v>
      </c>
    </row>
    <row r="6" spans="1:25" s="261" customFormat="1" ht="9.9499999999999993" customHeight="1" thickBot="1" x14ac:dyDescent="0.25">
      <c r="A6" s="260"/>
      <c r="B6" s="352" t="s">
        <v>6</v>
      </c>
      <c r="C6" s="279">
        <v>0</v>
      </c>
      <c r="D6" s="280">
        <v>-1869488</v>
      </c>
      <c r="E6" s="280">
        <v>0</v>
      </c>
      <c r="F6" s="280">
        <v>0</v>
      </c>
      <c r="G6" s="280">
        <v>0</v>
      </c>
      <c r="H6" s="280">
        <v>0</v>
      </c>
      <c r="I6" s="280">
        <v>0</v>
      </c>
      <c r="J6" s="281">
        <v>0</v>
      </c>
      <c r="K6" s="282">
        <v>0</v>
      </c>
      <c r="L6" s="283">
        <v>0</v>
      </c>
      <c r="M6" s="284">
        <v>0</v>
      </c>
      <c r="N6" s="286">
        <v>0</v>
      </c>
      <c r="O6" s="286">
        <v>0</v>
      </c>
      <c r="P6" s="286">
        <v>1869488</v>
      </c>
      <c r="Q6" s="286">
        <v>0</v>
      </c>
      <c r="R6" s="286">
        <v>0</v>
      </c>
      <c r="S6" s="286">
        <v>0</v>
      </c>
      <c r="T6" s="286">
        <v>0</v>
      </c>
      <c r="U6" s="286">
        <v>0</v>
      </c>
      <c r="V6" s="286">
        <v>0</v>
      </c>
      <c r="W6" s="286">
        <v>0</v>
      </c>
      <c r="X6" s="287">
        <v>0</v>
      </c>
      <c r="Y6" s="288">
        <v>1010101</v>
      </c>
    </row>
    <row r="7" spans="1:25" s="261" customFormat="1" ht="9.9499999999999993" customHeight="1" thickBot="1" x14ac:dyDescent="0.25">
      <c r="A7" s="260"/>
      <c r="B7" s="352" t="s">
        <v>7</v>
      </c>
      <c r="C7" s="279">
        <v>0</v>
      </c>
      <c r="D7" s="280">
        <v>0</v>
      </c>
      <c r="E7" s="280">
        <v>-523146</v>
      </c>
      <c r="F7" s="280">
        <v>0</v>
      </c>
      <c r="G7" s="280">
        <v>0</v>
      </c>
      <c r="H7" s="280">
        <v>0</v>
      </c>
      <c r="I7" s="280">
        <v>0</v>
      </c>
      <c r="J7" s="281">
        <v>-162977</v>
      </c>
      <c r="K7" s="282">
        <v>0</v>
      </c>
      <c r="L7" s="283">
        <v>0</v>
      </c>
      <c r="M7" s="284">
        <v>0</v>
      </c>
      <c r="N7" s="286">
        <v>0</v>
      </c>
      <c r="O7" s="286">
        <v>0</v>
      </c>
      <c r="P7" s="286">
        <v>0</v>
      </c>
      <c r="Q7" s="286">
        <v>686123</v>
      </c>
      <c r="R7" s="286">
        <v>0</v>
      </c>
      <c r="S7" s="286">
        <v>0</v>
      </c>
      <c r="T7" s="286">
        <v>0</v>
      </c>
      <c r="U7" s="286">
        <v>0</v>
      </c>
      <c r="V7" s="286">
        <v>0</v>
      </c>
      <c r="W7" s="286">
        <v>0</v>
      </c>
      <c r="X7" s="287">
        <v>0</v>
      </c>
      <c r="Y7" s="288">
        <v>1010101</v>
      </c>
    </row>
    <row r="8" spans="1:25" s="261" customFormat="1" ht="9.9499999999999993" customHeight="1" thickBot="1" x14ac:dyDescent="0.25">
      <c r="A8" s="260"/>
      <c r="B8" s="352" t="s">
        <v>8</v>
      </c>
      <c r="C8" s="279">
        <v>0</v>
      </c>
      <c r="D8" s="280">
        <v>0</v>
      </c>
      <c r="E8" s="280">
        <v>0</v>
      </c>
      <c r="F8" s="280">
        <v>-17709.123563000001</v>
      </c>
      <c r="G8" s="280">
        <v>0</v>
      </c>
      <c r="H8" s="280">
        <v>0</v>
      </c>
      <c r="I8" s="280">
        <v>0</v>
      </c>
      <c r="J8" s="281">
        <v>0</v>
      </c>
      <c r="K8" s="282">
        <v>0</v>
      </c>
      <c r="L8" s="283">
        <v>0</v>
      </c>
      <c r="M8" s="284">
        <v>0</v>
      </c>
      <c r="N8" s="286">
        <v>0</v>
      </c>
      <c r="O8" s="286">
        <v>0</v>
      </c>
      <c r="P8" s="286">
        <v>0</v>
      </c>
      <c r="Q8" s="286">
        <v>0</v>
      </c>
      <c r="R8" s="289">
        <v>17709.123563000001</v>
      </c>
      <c r="S8" s="286">
        <v>0</v>
      </c>
      <c r="T8" s="286">
        <v>0</v>
      </c>
      <c r="U8" s="286">
        <v>0</v>
      </c>
      <c r="V8" s="286">
        <v>0</v>
      </c>
      <c r="W8" s="286">
        <v>0</v>
      </c>
      <c r="X8" s="287">
        <v>0</v>
      </c>
      <c r="Y8" s="288">
        <v>1010101</v>
      </c>
    </row>
    <row r="9" spans="1:25" s="261" customFormat="1" ht="9.9499999999999993" customHeight="1" thickBot="1" x14ac:dyDescent="0.25">
      <c r="A9" s="260"/>
      <c r="B9" s="352" t="s">
        <v>9</v>
      </c>
      <c r="C9" s="279">
        <v>0</v>
      </c>
      <c r="D9" s="280">
        <v>0</v>
      </c>
      <c r="E9" s="280">
        <v>0</v>
      </c>
      <c r="F9" s="280">
        <v>-783647</v>
      </c>
      <c r="G9" s="280">
        <v>0</v>
      </c>
      <c r="H9" s="280">
        <v>0</v>
      </c>
      <c r="I9" s="280">
        <v>0</v>
      </c>
      <c r="J9" s="281">
        <v>0</v>
      </c>
      <c r="K9" s="282">
        <v>0</v>
      </c>
      <c r="L9" s="283">
        <v>0</v>
      </c>
      <c r="M9" s="284">
        <v>0</v>
      </c>
      <c r="N9" s="286">
        <v>0</v>
      </c>
      <c r="O9" s="286">
        <v>0</v>
      </c>
      <c r="P9" s="286">
        <v>0</v>
      </c>
      <c r="Q9" s="286">
        <v>0</v>
      </c>
      <c r="R9" s="286">
        <v>0</v>
      </c>
      <c r="S9" s="286">
        <v>783647</v>
      </c>
      <c r="T9" s="286">
        <v>0</v>
      </c>
      <c r="U9" s="286">
        <v>0</v>
      </c>
      <c r="V9" s="286">
        <v>0</v>
      </c>
      <c r="W9" s="286">
        <v>0</v>
      </c>
      <c r="X9" s="287">
        <v>0</v>
      </c>
      <c r="Y9" s="288">
        <v>1010101</v>
      </c>
    </row>
    <row r="10" spans="1:25" s="261" customFormat="1" ht="9.9499999999999993" customHeight="1" thickBot="1" x14ac:dyDescent="0.25">
      <c r="A10" s="260"/>
      <c r="B10" s="352" t="s">
        <v>10</v>
      </c>
      <c r="C10" s="279">
        <v>-19412</v>
      </c>
      <c r="D10" s="280">
        <v>0</v>
      </c>
      <c r="E10" s="280">
        <v>0</v>
      </c>
      <c r="F10" s="280">
        <v>-4490135</v>
      </c>
      <c r="G10" s="280">
        <v>0</v>
      </c>
      <c r="H10" s="280">
        <v>0</v>
      </c>
      <c r="I10" s="280">
        <v>0</v>
      </c>
      <c r="J10" s="281">
        <v>0</v>
      </c>
      <c r="K10" s="282">
        <v>0</v>
      </c>
      <c r="L10" s="283">
        <v>0</v>
      </c>
      <c r="M10" s="284">
        <v>0</v>
      </c>
      <c r="N10" s="286">
        <v>0</v>
      </c>
      <c r="O10" s="286">
        <v>0</v>
      </c>
      <c r="P10" s="286">
        <v>0</v>
      </c>
      <c r="Q10" s="286">
        <v>0</v>
      </c>
      <c r="R10" s="286">
        <v>0</v>
      </c>
      <c r="S10" s="286">
        <v>0</v>
      </c>
      <c r="T10" s="286">
        <v>4509547</v>
      </c>
      <c r="U10" s="286">
        <v>0</v>
      </c>
      <c r="V10" s="286">
        <v>0</v>
      </c>
      <c r="W10" s="286">
        <v>0</v>
      </c>
      <c r="X10" s="287">
        <v>0</v>
      </c>
      <c r="Y10" s="288">
        <v>1010101</v>
      </c>
    </row>
    <row r="11" spans="1:25" s="261" customFormat="1" ht="9.9499999999999993" customHeight="1" thickBot="1" x14ac:dyDescent="0.25">
      <c r="A11" s="260"/>
      <c r="B11" s="352" t="s">
        <v>11</v>
      </c>
      <c r="C11" s="279">
        <v>0</v>
      </c>
      <c r="D11" s="280">
        <v>0</v>
      </c>
      <c r="E11" s="280">
        <v>0</v>
      </c>
      <c r="F11" s="280">
        <v>0</v>
      </c>
      <c r="G11" s="280">
        <v>-1166228</v>
      </c>
      <c r="H11" s="280">
        <v>0</v>
      </c>
      <c r="I11" s="280">
        <v>0</v>
      </c>
      <c r="J11" s="281">
        <v>-31433</v>
      </c>
      <c r="K11" s="282">
        <v>0</v>
      </c>
      <c r="L11" s="283">
        <v>0</v>
      </c>
      <c r="M11" s="284">
        <v>0</v>
      </c>
      <c r="N11" s="286">
        <v>0</v>
      </c>
      <c r="O11" s="286">
        <v>0</v>
      </c>
      <c r="P11" s="286">
        <v>0</v>
      </c>
      <c r="Q11" s="286">
        <v>0</v>
      </c>
      <c r="R11" s="286">
        <v>0</v>
      </c>
      <c r="S11" s="286">
        <v>0</v>
      </c>
      <c r="T11" s="286">
        <v>0</v>
      </c>
      <c r="U11" s="286">
        <v>1197661</v>
      </c>
      <c r="V11" s="286">
        <v>0</v>
      </c>
      <c r="W11" s="286">
        <v>0</v>
      </c>
      <c r="X11" s="287">
        <v>0</v>
      </c>
      <c r="Y11" s="288">
        <v>1010101</v>
      </c>
    </row>
    <row r="12" spans="1:25" s="261" customFormat="1" ht="9.9499999999999993" customHeight="1" thickBot="1" x14ac:dyDescent="0.25">
      <c r="A12" s="260"/>
      <c r="B12" s="352" t="s">
        <v>12</v>
      </c>
      <c r="C12" s="279">
        <v>0</v>
      </c>
      <c r="D12" s="280">
        <v>0</v>
      </c>
      <c r="E12" s="280">
        <v>0</v>
      </c>
      <c r="F12" s="280">
        <v>0</v>
      </c>
      <c r="G12" s="280">
        <v>0</v>
      </c>
      <c r="H12" s="280">
        <v>-2059625</v>
      </c>
      <c r="I12" s="280">
        <v>0</v>
      </c>
      <c r="J12" s="281">
        <v>0</v>
      </c>
      <c r="K12" s="282">
        <v>0</v>
      </c>
      <c r="L12" s="283">
        <v>0</v>
      </c>
      <c r="M12" s="284">
        <v>0</v>
      </c>
      <c r="N12" s="286">
        <v>0</v>
      </c>
      <c r="O12" s="286">
        <v>0</v>
      </c>
      <c r="P12" s="286">
        <v>0</v>
      </c>
      <c r="Q12" s="286">
        <v>0</v>
      </c>
      <c r="R12" s="286">
        <v>0</v>
      </c>
      <c r="S12" s="286">
        <v>0</v>
      </c>
      <c r="T12" s="286">
        <v>0</v>
      </c>
      <c r="U12" s="286">
        <v>0</v>
      </c>
      <c r="V12" s="286">
        <v>2059625</v>
      </c>
      <c r="W12" s="286">
        <v>0</v>
      </c>
      <c r="X12" s="287">
        <v>0</v>
      </c>
      <c r="Y12" s="288">
        <v>1010101</v>
      </c>
    </row>
    <row r="13" spans="1:25" s="261" customFormat="1" ht="9.9499999999999993" customHeight="1" thickBot="1" x14ac:dyDescent="0.25">
      <c r="A13" s="260"/>
      <c r="B13" s="352" t="s">
        <v>13</v>
      </c>
      <c r="C13" s="279">
        <v>0</v>
      </c>
      <c r="D13" s="280">
        <v>0</v>
      </c>
      <c r="E13" s="280">
        <v>0</v>
      </c>
      <c r="F13" s="280">
        <v>0</v>
      </c>
      <c r="G13" s="280">
        <v>0</v>
      </c>
      <c r="H13" s="280">
        <v>0</v>
      </c>
      <c r="I13" s="280">
        <v>-1837711</v>
      </c>
      <c r="J13" s="281">
        <v>-5788</v>
      </c>
      <c r="K13" s="282">
        <v>0</v>
      </c>
      <c r="L13" s="283">
        <v>0</v>
      </c>
      <c r="M13" s="284">
        <v>0</v>
      </c>
      <c r="N13" s="286">
        <v>0</v>
      </c>
      <c r="O13" s="286">
        <v>0</v>
      </c>
      <c r="P13" s="286">
        <v>0</v>
      </c>
      <c r="Q13" s="286">
        <v>0</v>
      </c>
      <c r="R13" s="286">
        <v>0</v>
      </c>
      <c r="S13" s="286">
        <v>0</v>
      </c>
      <c r="T13" s="286">
        <v>0</v>
      </c>
      <c r="U13" s="286">
        <v>0</v>
      </c>
      <c r="V13" s="286">
        <v>0</v>
      </c>
      <c r="W13" s="286">
        <v>1843499</v>
      </c>
      <c r="X13" s="287">
        <v>0</v>
      </c>
      <c r="Y13" s="288">
        <v>1010101</v>
      </c>
    </row>
    <row r="14" spans="1:25" s="261" customFormat="1" ht="9.9499999999999993" customHeight="1" thickBot="1" x14ac:dyDescent="0.25">
      <c r="A14" s="260"/>
      <c r="B14" s="353" t="s">
        <v>14</v>
      </c>
      <c r="C14" s="290">
        <v>-1929</v>
      </c>
      <c r="D14" s="291">
        <v>0</v>
      </c>
      <c r="E14" s="291">
        <v>-1915</v>
      </c>
      <c r="F14" s="291">
        <v>-21229</v>
      </c>
      <c r="G14" s="291">
        <v>-2931</v>
      </c>
      <c r="H14" s="291">
        <v>0</v>
      </c>
      <c r="I14" s="291">
        <v>0</v>
      </c>
      <c r="J14" s="292">
        <v>-22657433</v>
      </c>
      <c r="K14" s="293">
        <v>0</v>
      </c>
      <c r="L14" s="294">
        <v>0</v>
      </c>
      <c r="M14" s="295">
        <v>0</v>
      </c>
      <c r="N14" s="296">
        <v>0</v>
      </c>
      <c r="O14" s="296">
        <v>0</v>
      </c>
      <c r="P14" s="296">
        <v>0</v>
      </c>
      <c r="Q14" s="296">
        <v>0</v>
      </c>
      <c r="R14" s="296">
        <v>0</v>
      </c>
      <c r="S14" s="296">
        <v>0</v>
      </c>
      <c r="T14" s="296">
        <v>0</v>
      </c>
      <c r="U14" s="296">
        <v>0</v>
      </c>
      <c r="V14" s="296">
        <v>0</v>
      </c>
      <c r="W14" s="296">
        <v>0</v>
      </c>
      <c r="X14" s="297">
        <v>22685437</v>
      </c>
      <c r="Y14" s="298">
        <v>1010101</v>
      </c>
    </row>
    <row r="15" spans="1:25" ht="9.9499999999999993" customHeight="1" thickBot="1" x14ac:dyDescent="0.25">
      <c r="A15" s="260"/>
      <c r="B15" s="352" t="s">
        <v>3</v>
      </c>
      <c r="C15" s="299">
        <v>0</v>
      </c>
      <c r="D15" s="300">
        <v>0</v>
      </c>
      <c r="E15" s="300">
        <v>0</v>
      </c>
      <c r="F15" s="300">
        <v>69.899880999999993</v>
      </c>
      <c r="G15" s="300">
        <v>0</v>
      </c>
      <c r="H15" s="300">
        <v>0</v>
      </c>
      <c r="I15" s="300">
        <v>0</v>
      </c>
      <c r="J15" s="301">
        <v>0</v>
      </c>
      <c r="K15" s="299">
        <v>0</v>
      </c>
      <c r="L15" s="302">
        <v>0</v>
      </c>
      <c r="M15" s="303">
        <v>0</v>
      </c>
      <c r="N15" s="304">
        <v>0</v>
      </c>
      <c r="O15" s="304">
        <v>0</v>
      </c>
      <c r="P15" s="304">
        <v>0</v>
      </c>
      <c r="Q15" s="304">
        <v>0</v>
      </c>
      <c r="R15" s="304">
        <v>0</v>
      </c>
      <c r="S15" s="304">
        <v>0</v>
      </c>
      <c r="T15" s="304">
        <v>0</v>
      </c>
      <c r="U15" s="304">
        <v>0</v>
      </c>
      <c r="V15" s="304">
        <v>0</v>
      </c>
      <c r="W15" s="304">
        <v>0</v>
      </c>
      <c r="X15" s="305">
        <v>0</v>
      </c>
      <c r="Y15" s="306">
        <v>1010101</v>
      </c>
    </row>
    <row r="16" spans="1:25" ht="9.9499999999999993" customHeight="1" thickBot="1" x14ac:dyDescent="0.25">
      <c r="A16" s="260"/>
      <c r="B16" s="352" t="s">
        <v>4</v>
      </c>
      <c r="C16" s="299">
        <v>0</v>
      </c>
      <c r="D16" s="300">
        <v>0</v>
      </c>
      <c r="E16" s="300">
        <v>0</v>
      </c>
      <c r="F16" s="300">
        <v>4616.7843990000001</v>
      </c>
      <c r="G16" s="300">
        <v>0</v>
      </c>
      <c r="H16" s="300">
        <v>0</v>
      </c>
      <c r="I16" s="300">
        <v>0</v>
      </c>
      <c r="J16" s="301">
        <v>0</v>
      </c>
      <c r="K16" s="299">
        <v>0</v>
      </c>
      <c r="L16" s="302">
        <v>0</v>
      </c>
      <c r="M16" s="307">
        <v>0</v>
      </c>
      <c r="N16" s="308">
        <v>0</v>
      </c>
      <c r="O16" s="309">
        <v>0</v>
      </c>
      <c r="P16" s="309">
        <v>0</v>
      </c>
      <c r="Q16" s="309">
        <v>0</v>
      </c>
      <c r="R16" s="309">
        <v>0</v>
      </c>
      <c r="S16" s="309">
        <v>0</v>
      </c>
      <c r="T16" s="309">
        <v>0</v>
      </c>
      <c r="U16" s="309">
        <v>0</v>
      </c>
      <c r="V16" s="309">
        <v>0</v>
      </c>
      <c r="W16" s="309">
        <v>0</v>
      </c>
      <c r="X16" s="310">
        <v>0</v>
      </c>
      <c r="Y16" s="306">
        <v>1010101</v>
      </c>
    </row>
    <row r="17" spans="1:25" ht="9.9499999999999993" customHeight="1" thickBot="1" x14ac:dyDescent="0.25">
      <c r="A17" s="260"/>
      <c r="B17" s="352" t="s">
        <v>5</v>
      </c>
      <c r="C17" s="299">
        <v>127580.18709899785</v>
      </c>
      <c r="D17" s="300">
        <v>21234.644735821243</v>
      </c>
      <c r="E17" s="300">
        <v>21917.783212504859</v>
      </c>
      <c r="F17" s="300">
        <v>348395.7917535294</v>
      </c>
      <c r="G17" s="300">
        <v>169.06897956462359</v>
      </c>
      <c r="H17" s="300">
        <v>38</v>
      </c>
      <c r="I17" s="311">
        <v>1196.0091114239431</v>
      </c>
      <c r="J17" s="301">
        <v>31616.954391158084</v>
      </c>
      <c r="K17" s="299">
        <v>74890</v>
      </c>
      <c r="L17" s="302">
        <v>76798</v>
      </c>
      <c r="M17" s="307">
        <v>0</v>
      </c>
      <c r="N17" s="309">
        <v>0</v>
      </c>
      <c r="O17" s="309">
        <v>-825107.31571999996</v>
      </c>
      <c r="P17" s="309">
        <v>0</v>
      </c>
      <c r="Q17" s="309">
        <v>0</v>
      </c>
      <c r="R17" s="309">
        <v>0</v>
      </c>
      <c r="S17" s="309">
        <v>0</v>
      </c>
      <c r="T17" s="309">
        <v>0</v>
      </c>
      <c r="U17" s="309">
        <v>0</v>
      </c>
      <c r="V17" s="309">
        <v>0</v>
      </c>
      <c r="W17" s="309">
        <v>0</v>
      </c>
      <c r="X17" s="310">
        <v>0</v>
      </c>
      <c r="Y17" s="306">
        <v>1010101</v>
      </c>
    </row>
    <row r="18" spans="1:25" ht="9.9499999999999993" customHeight="1" thickBot="1" x14ac:dyDescent="0.25">
      <c r="A18" s="260"/>
      <c r="B18" s="352" t="s">
        <v>6</v>
      </c>
      <c r="C18" s="299">
        <v>5962.7035077562768</v>
      </c>
      <c r="D18" s="300">
        <v>309.09672241232164</v>
      </c>
      <c r="E18" s="300">
        <v>5554.2420774896118</v>
      </c>
      <c r="F18" s="300">
        <v>12967.878526437127</v>
      </c>
      <c r="G18" s="300">
        <v>5724.6943405877064</v>
      </c>
      <c r="H18" s="300">
        <v>2423</v>
      </c>
      <c r="I18" s="300">
        <v>4952.0377255613421</v>
      </c>
      <c r="J18" s="301">
        <v>282887.34709975566</v>
      </c>
      <c r="K18" s="299">
        <v>0</v>
      </c>
      <c r="L18" s="302">
        <v>1548600</v>
      </c>
      <c r="M18" s="307">
        <v>0</v>
      </c>
      <c r="N18" s="309">
        <v>0</v>
      </c>
      <c r="O18" s="309">
        <v>0</v>
      </c>
      <c r="P18" s="309">
        <v>-1869488</v>
      </c>
      <c r="Q18" s="309">
        <v>0</v>
      </c>
      <c r="R18" s="309">
        <v>0</v>
      </c>
      <c r="S18" s="309">
        <v>0</v>
      </c>
      <c r="T18" s="309">
        <v>0</v>
      </c>
      <c r="U18" s="309">
        <v>0</v>
      </c>
      <c r="V18" s="309">
        <v>0</v>
      </c>
      <c r="W18" s="309">
        <v>0</v>
      </c>
      <c r="X18" s="310">
        <v>0</v>
      </c>
      <c r="Y18" s="312">
        <v>1010101</v>
      </c>
    </row>
    <row r="19" spans="1:25" ht="9.9499999999999993" customHeight="1" thickBot="1" x14ac:dyDescent="0.25">
      <c r="A19" s="260"/>
      <c r="B19" s="352" t="s">
        <v>7</v>
      </c>
      <c r="C19" s="299">
        <v>13905.618442886525</v>
      </c>
      <c r="D19" s="300">
        <v>6142.9222405633245</v>
      </c>
      <c r="E19" s="300">
        <v>32402.232449219551</v>
      </c>
      <c r="F19" s="300">
        <v>50705.058115788604</v>
      </c>
      <c r="G19" s="300">
        <v>14382.100451551094</v>
      </c>
      <c r="H19" s="300">
        <v>17239</v>
      </c>
      <c r="I19" s="300">
        <v>36544.278401234595</v>
      </c>
      <c r="J19" s="301">
        <v>224489.78989875631</v>
      </c>
      <c r="K19" s="299">
        <v>287268</v>
      </c>
      <c r="L19" s="313">
        <v>-3</v>
      </c>
      <c r="M19" s="307">
        <v>0</v>
      </c>
      <c r="N19" s="309">
        <v>0</v>
      </c>
      <c r="O19" s="309">
        <v>0</v>
      </c>
      <c r="P19" s="309">
        <v>0</v>
      </c>
      <c r="Q19" s="309">
        <v>-686123</v>
      </c>
      <c r="R19" s="309">
        <v>0</v>
      </c>
      <c r="S19" s="309">
        <v>0</v>
      </c>
      <c r="T19" s="309">
        <v>0</v>
      </c>
      <c r="U19" s="309">
        <v>0</v>
      </c>
      <c r="V19" s="309">
        <v>0</v>
      </c>
      <c r="W19" s="309">
        <v>0</v>
      </c>
      <c r="X19" s="310">
        <v>0</v>
      </c>
      <c r="Y19" s="312">
        <v>1010101</v>
      </c>
    </row>
    <row r="20" spans="1:25" ht="9.9499999999999993" customHeight="1" thickBot="1" x14ac:dyDescent="0.25">
      <c r="A20" s="260"/>
      <c r="B20" s="352" t="s">
        <v>106</v>
      </c>
      <c r="C20" s="299">
        <v>104648.29817322508</v>
      </c>
      <c r="D20" s="300">
        <v>337195.51507433498</v>
      </c>
      <c r="E20" s="300">
        <v>9569.6673777830092</v>
      </c>
      <c r="F20" s="300">
        <v>1268527.4209956184</v>
      </c>
      <c r="G20" s="300">
        <v>50870.347832521926</v>
      </c>
      <c r="H20" s="300">
        <v>55739</v>
      </c>
      <c r="I20" s="300">
        <v>38879.296189842375</v>
      </c>
      <c r="J20" s="301">
        <v>730453.45435667399</v>
      </c>
      <c r="K20" s="314">
        <v>1350150</v>
      </c>
      <c r="L20" s="315">
        <v>592822</v>
      </c>
      <c r="M20" s="307">
        <v>0</v>
      </c>
      <c r="N20" s="309">
        <v>0</v>
      </c>
      <c r="O20" s="309">
        <v>0</v>
      </c>
      <c r="P20" s="309">
        <v>0</v>
      </c>
      <c r="Q20" s="309">
        <v>0</v>
      </c>
      <c r="R20" s="316">
        <v>-17709.123563000001</v>
      </c>
      <c r="S20" s="309">
        <v>-783647</v>
      </c>
      <c r="T20" s="309">
        <v>-4509547</v>
      </c>
      <c r="U20" s="309">
        <v>0</v>
      </c>
      <c r="V20" s="309">
        <v>0</v>
      </c>
      <c r="W20" s="309">
        <v>0</v>
      </c>
      <c r="X20" s="310">
        <v>0</v>
      </c>
      <c r="Y20" s="312">
        <v>1010101</v>
      </c>
    </row>
    <row r="21" spans="1:25" ht="9.9499999999999993" customHeight="1" thickBot="1" x14ac:dyDescent="0.25">
      <c r="A21" s="260"/>
      <c r="B21" s="352" t="s">
        <v>11</v>
      </c>
      <c r="C21" s="299">
        <v>28154.313029725377</v>
      </c>
      <c r="D21" s="300">
        <v>34071.661689598986</v>
      </c>
      <c r="E21" s="300">
        <v>30976.421289842438</v>
      </c>
      <c r="F21" s="300">
        <v>179686.31832492875</v>
      </c>
      <c r="G21" s="300">
        <v>151323.91867632297</v>
      </c>
      <c r="H21" s="300">
        <v>81128</v>
      </c>
      <c r="I21" s="300">
        <v>85453.651002098821</v>
      </c>
      <c r="J21" s="301">
        <v>228361.71598748263</v>
      </c>
      <c r="K21" s="299">
        <v>232422</v>
      </c>
      <c r="L21" s="302">
        <v>55510</v>
      </c>
      <c r="M21" s="307">
        <v>0</v>
      </c>
      <c r="N21" s="309">
        <v>0</v>
      </c>
      <c r="O21" s="309">
        <v>0</v>
      </c>
      <c r="P21" s="309">
        <v>0</v>
      </c>
      <c r="Q21" s="309">
        <v>0</v>
      </c>
      <c r="R21" s="309">
        <v>0</v>
      </c>
      <c r="S21" s="309">
        <v>0</v>
      </c>
      <c r="T21" s="309">
        <v>0</v>
      </c>
      <c r="U21" s="309">
        <v>-1197661</v>
      </c>
      <c r="V21" s="309">
        <v>0</v>
      </c>
      <c r="W21" s="309">
        <v>0</v>
      </c>
      <c r="X21" s="310">
        <v>0</v>
      </c>
      <c r="Y21" s="312">
        <v>1010101</v>
      </c>
    </row>
    <row r="22" spans="1:25" ht="9.9499999999999993" customHeight="1" thickBot="1" x14ac:dyDescent="0.25">
      <c r="A22" s="260"/>
      <c r="B22" s="352" t="s">
        <v>12</v>
      </c>
      <c r="C22" s="299">
        <v>59037.184865153489</v>
      </c>
      <c r="D22" s="300">
        <v>100299.38564025459</v>
      </c>
      <c r="E22" s="300">
        <v>7751.4957510798549</v>
      </c>
      <c r="F22" s="300">
        <v>357565.59150800691</v>
      </c>
      <c r="G22" s="300">
        <v>20330.353505791561</v>
      </c>
      <c r="H22" s="300">
        <v>54987</v>
      </c>
      <c r="I22" s="300">
        <v>38123.290430447305</v>
      </c>
      <c r="J22" s="301">
        <v>261046.69829926625</v>
      </c>
      <c r="K22" s="299">
        <v>615615</v>
      </c>
      <c r="L22" s="302">
        <v>364339</v>
      </c>
      <c r="M22" s="307">
        <v>0</v>
      </c>
      <c r="N22" s="309">
        <v>0</v>
      </c>
      <c r="O22" s="309">
        <v>0</v>
      </c>
      <c r="P22" s="309">
        <v>0</v>
      </c>
      <c r="Q22" s="309">
        <v>0</v>
      </c>
      <c r="R22" s="309">
        <v>0</v>
      </c>
      <c r="S22" s="309">
        <v>0</v>
      </c>
      <c r="T22" s="309">
        <v>0</v>
      </c>
      <c r="U22" s="309">
        <v>0</v>
      </c>
      <c r="V22" s="309">
        <v>-2059625</v>
      </c>
      <c r="W22" s="309">
        <v>0</v>
      </c>
      <c r="X22" s="310">
        <v>0</v>
      </c>
      <c r="Y22" s="312">
        <v>1010101</v>
      </c>
    </row>
    <row r="23" spans="1:25" ht="9.9499999999999993" customHeight="1" thickBot="1" x14ac:dyDescent="0.25">
      <c r="A23" s="260"/>
      <c r="B23" s="352" t="s">
        <v>13</v>
      </c>
      <c r="C23" s="299">
        <v>2939.2195958489046</v>
      </c>
      <c r="D23" s="300">
        <v>101082.63073296931</v>
      </c>
      <c r="E23" s="300">
        <v>3082.6263941865013</v>
      </c>
      <c r="F23" s="300">
        <v>22427.364428298086</v>
      </c>
      <c r="G23" s="300">
        <v>8155.3009657685589</v>
      </c>
      <c r="H23" s="300">
        <v>1502</v>
      </c>
      <c r="I23" s="300">
        <v>11572.088158359422</v>
      </c>
      <c r="J23" s="301">
        <v>55298.769724569225</v>
      </c>
      <c r="K23" s="299">
        <v>1525318</v>
      </c>
      <c r="L23" s="302">
        <v>112121</v>
      </c>
      <c r="M23" s="307">
        <v>0</v>
      </c>
      <c r="N23" s="309">
        <v>0</v>
      </c>
      <c r="O23" s="309">
        <v>0</v>
      </c>
      <c r="P23" s="309">
        <v>0</v>
      </c>
      <c r="Q23" s="309">
        <v>0</v>
      </c>
      <c r="R23" s="309">
        <v>0</v>
      </c>
      <c r="S23" s="309">
        <v>0</v>
      </c>
      <c r="T23" s="309">
        <v>0</v>
      </c>
      <c r="U23" s="309">
        <v>0</v>
      </c>
      <c r="V23" s="309">
        <v>0</v>
      </c>
      <c r="W23" s="309">
        <v>-1843499</v>
      </c>
      <c r="X23" s="310">
        <v>0</v>
      </c>
      <c r="Y23" s="312">
        <v>1010101</v>
      </c>
    </row>
    <row r="24" spans="1:25" ht="9.9499999999999993" customHeight="1" thickBot="1" x14ac:dyDescent="0.25">
      <c r="A24" s="260"/>
      <c r="B24" s="353" t="s">
        <v>14</v>
      </c>
      <c r="C24" s="317">
        <v>129855.32363257644</v>
      </c>
      <c r="D24" s="318">
        <v>210912.99880411258</v>
      </c>
      <c r="E24" s="318">
        <v>67448.49401865332</v>
      </c>
      <c r="F24" s="318">
        <v>398735.45818021859</v>
      </c>
      <c r="G24" s="318">
        <v>306391.82243706047</v>
      </c>
      <c r="H24" s="318">
        <v>574199</v>
      </c>
      <c r="I24" s="318">
        <v>526206.0087370415</v>
      </c>
      <c r="J24" s="319">
        <v>6206269.8941903375</v>
      </c>
      <c r="K24" s="317">
        <v>9184056</v>
      </c>
      <c r="L24" s="320">
        <v>4422597</v>
      </c>
      <c r="M24" s="321">
        <v>0</v>
      </c>
      <c r="N24" s="322">
        <v>0</v>
      </c>
      <c r="O24" s="322">
        <v>0</v>
      </c>
      <c r="P24" s="322">
        <v>0</v>
      </c>
      <c r="Q24" s="322">
        <v>0</v>
      </c>
      <c r="R24" s="322">
        <v>0</v>
      </c>
      <c r="S24" s="322">
        <v>0</v>
      </c>
      <c r="T24" s="322">
        <v>0</v>
      </c>
      <c r="U24" s="322">
        <v>0</v>
      </c>
      <c r="V24" s="322">
        <v>0</v>
      </c>
      <c r="W24" s="322">
        <v>0</v>
      </c>
      <c r="X24" s="323">
        <v>-22685437</v>
      </c>
      <c r="Y24" s="312">
        <v>1010101</v>
      </c>
    </row>
    <row r="25" spans="1:25" ht="9.9499999999999993" customHeight="1" thickBot="1" x14ac:dyDescent="0.25">
      <c r="A25" s="260"/>
      <c r="B25" s="351" t="s">
        <v>3</v>
      </c>
      <c r="C25" s="324">
        <v>0</v>
      </c>
      <c r="D25" s="325">
        <v>0</v>
      </c>
      <c r="E25" s="325">
        <v>0</v>
      </c>
      <c r="F25" s="325">
        <v>0</v>
      </c>
      <c r="G25" s="325">
        <v>0</v>
      </c>
      <c r="H25" s="325">
        <v>0</v>
      </c>
      <c r="I25" s="325">
        <v>0</v>
      </c>
      <c r="J25" s="326">
        <v>0</v>
      </c>
      <c r="K25" s="324">
        <v>0</v>
      </c>
      <c r="L25" s="326">
        <v>0</v>
      </c>
      <c r="M25" s="327">
        <v>0</v>
      </c>
      <c r="N25" s="327">
        <v>0</v>
      </c>
      <c r="O25" s="327">
        <v>0</v>
      </c>
      <c r="P25" s="327">
        <v>0</v>
      </c>
      <c r="Q25" s="327">
        <v>0</v>
      </c>
      <c r="R25" s="327">
        <v>0</v>
      </c>
      <c r="S25" s="327">
        <v>0</v>
      </c>
      <c r="T25" s="327">
        <v>0</v>
      </c>
      <c r="U25" s="327">
        <v>0</v>
      </c>
      <c r="V25" s="327">
        <v>0</v>
      </c>
      <c r="W25" s="327">
        <v>0</v>
      </c>
      <c r="X25" s="328">
        <v>0</v>
      </c>
      <c r="Y25" s="312">
        <v>1010101</v>
      </c>
    </row>
    <row r="26" spans="1:25" ht="9.9499999999999993" customHeight="1" thickBot="1" x14ac:dyDescent="0.25">
      <c r="A26" s="260"/>
      <c r="B26" s="352" t="s">
        <v>4</v>
      </c>
      <c r="C26" s="299">
        <v>0</v>
      </c>
      <c r="D26" s="300">
        <v>0</v>
      </c>
      <c r="E26" s="300">
        <v>0</v>
      </c>
      <c r="F26" s="300">
        <v>0</v>
      </c>
      <c r="G26" s="300">
        <v>0</v>
      </c>
      <c r="H26" s="300">
        <v>0</v>
      </c>
      <c r="I26" s="300">
        <v>0</v>
      </c>
      <c r="J26" s="302">
        <v>0</v>
      </c>
      <c r="K26" s="299">
        <v>0</v>
      </c>
      <c r="L26" s="302">
        <v>0</v>
      </c>
      <c r="M26" s="327">
        <v>0</v>
      </c>
      <c r="N26" s="327">
        <v>0</v>
      </c>
      <c r="O26" s="327">
        <v>0</v>
      </c>
      <c r="P26" s="327">
        <v>0</v>
      </c>
      <c r="Q26" s="327">
        <v>0</v>
      </c>
      <c r="R26" s="327">
        <v>0</v>
      </c>
      <c r="S26" s="327">
        <v>0</v>
      </c>
      <c r="T26" s="327">
        <v>0</v>
      </c>
      <c r="U26" s="327">
        <v>0</v>
      </c>
      <c r="V26" s="327">
        <v>0</v>
      </c>
      <c r="W26" s="327">
        <v>0</v>
      </c>
      <c r="X26" s="328">
        <v>0</v>
      </c>
      <c r="Y26" s="312">
        <v>1010101</v>
      </c>
    </row>
    <row r="27" spans="1:25" ht="9.9499999999999993" customHeight="1" thickBot="1" x14ac:dyDescent="0.25">
      <c r="A27" s="260"/>
      <c r="B27" s="352" t="s">
        <v>5</v>
      </c>
      <c r="C27" s="299">
        <v>5412.9919987574822</v>
      </c>
      <c r="D27" s="300">
        <v>557.080086219642</v>
      </c>
      <c r="E27" s="300">
        <v>1615.5684303709638</v>
      </c>
      <c r="F27" s="300">
        <v>92232.730735143268</v>
      </c>
      <c r="G27" s="300">
        <v>27.771342188498956</v>
      </c>
      <c r="H27" s="311">
        <v>6.1488018213323015</v>
      </c>
      <c r="I27" s="300">
        <v>788.8094429506574</v>
      </c>
      <c r="J27" s="302">
        <v>7574.2976169558933</v>
      </c>
      <c r="K27" s="299">
        <v>24907.039377696772</v>
      </c>
      <c r="L27" s="313">
        <v>809.88503989548315</v>
      </c>
      <c r="M27" s="327">
        <v>0</v>
      </c>
      <c r="N27" s="327">
        <v>0</v>
      </c>
      <c r="O27" s="327">
        <v>0</v>
      </c>
      <c r="P27" s="327">
        <v>0</v>
      </c>
      <c r="Q27" s="327">
        <v>0</v>
      </c>
      <c r="R27" s="327">
        <v>0</v>
      </c>
      <c r="S27" s="327">
        <v>0</v>
      </c>
      <c r="T27" s="327">
        <v>0</v>
      </c>
      <c r="U27" s="327">
        <v>0</v>
      </c>
      <c r="V27" s="327">
        <v>0</v>
      </c>
      <c r="W27" s="327">
        <v>0</v>
      </c>
      <c r="X27" s="328">
        <v>0</v>
      </c>
      <c r="Y27" s="312">
        <v>1010101</v>
      </c>
    </row>
    <row r="28" spans="1:25" ht="9.9499999999999993" customHeight="1" thickBot="1" x14ac:dyDescent="0.25">
      <c r="A28" s="260"/>
      <c r="B28" s="352" t="s">
        <v>6</v>
      </c>
      <c r="C28" s="299">
        <v>0</v>
      </c>
      <c r="D28" s="300">
        <v>0</v>
      </c>
      <c r="E28" s="300">
        <v>0</v>
      </c>
      <c r="F28" s="300">
        <v>0</v>
      </c>
      <c r="G28" s="300">
        <v>0</v>
      </c>
      <c r="H28" s="300">
        <v>0</v>
      </c>
      <c r="I28" s="300">
        <v>0</v>
      </c>
      <c r="J28" s="302">
        <v>0</v>
      </c>
      <c r="K28" s="299">
        <v>0</v>
      </c>
      <c r="L28" s="302">
        <v>0</v>
      </c>
      <c r="M28" s="327">
        <v>0</v>
      </c>
      <c r="N28" s="327">
        <v>0</v>
      </c>
      <c r="O28" s="327">
        <v>0</v>
      </c>
      <c r="P28" s="327">
        <v>0</v>
      </c>
      <c r="Q28" s="327">
        <v>0</v>
      </c>
      <c r="R28" s="327">
        <v>0</v>
      </c>
      <c r="S28" s="327">
        <v>0</v>
      </c>
      <c r="T28" s="327">
        <v>0</v>
      </c>
      <c r="U28" s="327">
        <v>0</v>
      </c>
      <c r="V28" s="327">
        <v>0</v>
      </c>
      <c r="W28" s="327">
        <v>0</v>
      </c>
      <c r="X28" s="328">
        <v>0</v>
      </c>
      <c r="Y28" s="312">
        <v>1010101</v>
      </c>
    </row>
    <row r="29" spans="1:25" ht="9.9499999999999993" customHeight="1" thickBot="1" x14ac:dyDescent="0.25">
      <c r="A29" s="260"/>
      <c r="B29" s="352" t="s">
        <v>7</v>
      </c>
      <c r="C29" s="299">
        <v>29.091251972565949</v>
      </c>
      <c r="D29" s="300">
        <v>23.007199402858895</v>
      </c>
      <c r="E29" s="300">
        <v>61.996302195019979</v>
      </c>
      <c r="F29" s="300">
        <v>147.99273576690817</v>
      </c>
      <c r="G29" s="300">
        <v>89.982753457062998</v>
      </c>
      <c r="H29" s="300">
        <v>80</v>
      </c>
      <c r="I29" s="300">
        <v>171.00130272031291</v>
      </c>
      <c r="J29" s="302">
        <v>740.92845448527112</v>
      </c>
      <c r="K29" s="314">
        <v>734</v>
      </c>
      <c r="L29" s="313">
        <v>3</v>
      </c>
      <c r="M29" s="327">
        <v>0</v>
      </c>
      <c r="N29" s="327">
        <v>0</v>
      </c>
      <c r="O29" s="327">
        <v>0</v>
      </c>
      <c r="P29" s="327">
        <v>0</v>
      </c>
      <c r="Q29" s="327">
        <v>0</v>
      </c>
      <c r="R29" s="327">
        <v>0</v>
      </c>
      <c r="S29" s="327">
        <v>0</v>
      </c>
      <c r="T29" s="327">
        <v>0</v>
      </c>
      <c r="U29" s="327">
        <v>0</v>
      </c>
      <c r="V29" s="327">
        <v>0</v>
      </c>
      <c r="W29" s="327">
        <v>0</v>
      </c>
      <c r="X29" s="328">
        <v>0</v>
      </c>
      <c r="Y29" s="312">
        <v>1010101</v>
      </c>
    </row>
    <row r="30" spans="1:25" ht="9.9499999999999993" customHeight="1" thickBot="1" x14ac:dyDescent="0.25">
      <c r="A30" s="260"/>
      <c r="B30" s="352" t="s">
        <v>106</v>
      </c>
      <c r="C30" s="299">
        <v>32538.945809575605</v>
      </c>
      <c r="D30" s="300">
        <v>74651.454135691049</v>
      </c>
      <c r="E30" s="300">
        <v>7498.7157206848606</v>
      </c>
      <c r="F30" s="300">
        <v>476484.70934033958</v>
      </c>
      <c r="G30" s="300">
        <v>15905.177050291548</v>
      </c>
      <c r="H30" s="300">
        <v>18311.851198178669</v>
      </c>
      <c r="I30" s="300">
        <v>32226.442073488703</v>
      </c>
      <c r="J30" s="302">
        <v>286109.30621734221</v>
      </c>
      <c r="K30" s="299">
        <v>684062.96062230319</v>
      </c>
      <c r="L30" s="302">
        <v>364970.11496010452</v>
      </c>
      <c r="M30" s="327">
        <v>0</v>
      </c>
      <c r="N30" s="327">
        <v>0</v>
      </c>
      <c r="O30" s="327">
        <v>0</v>
      </c>
      <c r="P30" s="327">
        <v>0</v>
      </c>
      <c r="Q30" s="327">
        <v>0</v>
      </c>
      <c r="R30" s="327">
        <v>0</v>
      </c>
      <c r="S30" s="327">
        <v>0</v>
      </c>
      <c r="T30" s="327">
        <v>0</v>
      </c>
      <c r="U30" s="327">
        <v>0</v>
      </c>
      <c r="V30" s="327">
        <v>0</v>
      </c>
      <c r="W30" s="327">
        <v>0</v>
      </c>
      <c r="X30" s="328">
        <v>0</v>
      </c>
      <c r="Y30" s="312">
        <v>1010101</v>
      </c>
    </row>
    <row r="31" spans="1:25" ht="9.9499999999999993" customHeight="1" thickBot="1" x14ac:dyDescent="0.25">
      <c r="A31" s="260"/>
      <c r="B31" s="352" t="s">
        <v>11</v>
      </c>
      <c r="C31" s="299">
        <v>29.091251972565949</v>
      </c>
      <c r="D31" s="300">
        <v>35.010955613046143</v>
      </c>
      <c r="E31" s="300">
        <v>103.99630219501998</v>
      </c>
      <c r="F31" s="300">
        <v>567.98839424733046</v>
      </c>
      <c r="G31" s="300">
        <v>40.983880957684704</v>
      </c>
      <c r="H31" s="300">
        <v>560</v>
      </c>
      <c r="I31" s="300">
        <v>23.000175219691211</v>
      </c>
      <c r="J31" s="302">
        <v>7430.9290397946615</v>
      </c>
      <c r="K31" s="299">
        <v>3783</v>
      </c>
      <c r="L31" s="302">
        <v>3</v>
      </c>
      <c r="M31" s="327">
        <v>0</v>
      </c>
      <c r="N31" s="327">
        <v>0</v>
      </c>
      <c r="O31" s="327">
        <v>0</v>
      </c>
      <c r="P31" s="327">
        <v>0</v>
      </c>
      <c r="Q31" s="327">
        <v>0</v>
      </c>
      <c r="R31" s="327">
        <v>0</v>
      </c>
      <c r="S31" s="327">
        <v>0</v>
      </c>
      <c r="T31" s="327">
        <v>0</v>
      </c>
      <c r="U31" s="327">
        <v>0</v>
      </c>
      <c r="V31" s="327">
        <v>0</v>
      </c>
      <c r="W31" s="327">
        <v>0</v>
      </c>
      <c r="X31" s="328">
        <v>0</v>
      </c>
      <c r="Y31" s="312">
        <v>1010101</v>
      </c>
    </row>
    <row r="32" spans="1:25" ht="9.9499999999999993" customHeight="1" thickBot="1" x14ac:dyDescent="0.25">
      <c r="A32" s="260"/>
      <c r="B32" s="352" t="s">
        <v>12</v>
      </c>
      <c r="C32" s="299">
        <v>0</v>
      </c>
      <c r="D32" s="300">
        <v>0</v>
      </c>
      <c r="E32" s="300">
        <v>0</v>
      </c>
      <c r="F32" s="300">
        <v>0</v>
      </c>
      <c r="G32" s="300">
        <v>0</v>
      </c>
      <c r="H32" s="300">
        <v>0</v>
      </c>
      <c r="I32" s="300">
        <v>0</v>
      </c>
      <c r="J32" s="302">
        <v>0</v>
      </c>
      <c r="K32" s="299">
        <v>0</v>
      </c>
      <c r="L32" s="302">
        <v>0</v>
      </c>
      <c r="M32" s="327">
        <v>0</v>
      </c>
      <c r="N32" s="327">
        <v>0</v>
      </c>
      <c r="O32" s="327">
        <v>0</v>
      </c>
      <c r="P32" s="327">
        <v>0</v>
      </c>
      <c r="Q32" s="327">
        <v>0</v>
      </c>
      <c r="R32" s="327">
        <v>0</v>
      </c>
      <c r="S32" s="327">
        <v>0</v>
      </c>
      <c r="T32" s="327">
        <v>0</v>
      </c>
      <c r="U32" s="327">
        <v>0</v>
      </c>
      <c r="V32" s="327">
        <v>0</v>
      </c>
      <c r="W32" s="327">
        <v>0</v>
      </c>
      <c r="X32" s="328">
        <v>0</v>
      </c>
      <c r="Y32" s="312">
        <v>1010101</v>
      </c>
    </row>
    <row r="33" spans="1:25" ht="9.9499999999999993" customHeight="1" thickBot="1" x14ac:dyDescent="0.25">
      <c r="A33" s="260"/>
      <c r="B33" s="352" t="s">
        <v>13</v>
      </c>
      <c r="C33" s="299">
        <v>0</v>
      </c>
      <c r="D33" s="300">
        <v>0</v>
      </c>
      <c r="E33" s="300">
        <v>0</v>
      </c>
      <c r="F33" s="300">
        <v>0</v>
      </c>
      <c r="G33" s="300">
        <v>0</v>
      </c>
      <c r="H33" s="300">
        <v>0</v>
      </c>
      <c r="I33" s="300">
        <v>0</v>
      </c>
      <c r="J33" s="302">
        <v>0</v>
      </c>
      <c r="K33" s="299">
        <v>0</v>
      </c>
      <c r="L33" s="302">
        <v>0</v>
      </c>
      <c r="M33" s="327">
        <v>0</v>
      </c>
      <c r="N33" s="327">
        <v>0</v>
      </c>
      <c r="O33" s="327">
        <v>0</v>
      </c>
      <c r="P33" s="327">
        <v>0</v>
      </c>
      <c r="Q33" s="327">
        <v>0</v>
      </c>
      <c r="R33" s="327">
        <v>0</v>
      </c>
      <c r="S33" s="327">
        <v>0</v>
      </c>
      <c r="T33" s="327">
        <v>0</v>
      </c>
      <c r="U33" s="327">
        <v>0</v>
      </c>
      <c r="V33" s="327">
        <v>0</v>
      </c>
      <c r="W33" s="327">
        <v>0</v>
      </c>
      <c r="X33" s="328">
        <v>0</v>
      </c>
      <c r="Y33" s="312">
        <v>1010101</v>
      </c>
    </row>
    <row r="34" spans="1:25" ht="9.9499999999999993" customHeight="1" thickBot="1" x14ac:dyDescent="0.25">
      <c r="A34" s="260"/>
      <c r="B34" s="354" t="s">
        <v>14</v>
      </c>
      <c r="C34" s="317">
        <v>3390.6355747335483</v>
      </c>
      <c r="D34" s="318">
        <v>5969.868088533125</v>
      </c>
      <c r="E34" s="318">
        <v>1538.5690144540526</v>
      </c>
      <c r="F34" s="318">
        <v>24825.111525814482</v>
      </c>
      <c r="G34" s="318">
        <v>21523.065331816695</v>
      </c>
      <c r="H34" s="318">
        <v>12738</v>
      </c>
      <c r="I34" s="318">
        <v>10027.076388167121</v>
      </c>
      <c r="J34" s="320">
        <v>232996.67407648099</v>
      </c>
      <c r="K34" s="317">
        <v>64362</v>
      </c>
      <c r="L34" s="320">
        <v>56130</v>
      </c>
      <c r="M34" s="327">
        <v>0</v>
      </c>
      <c r="N34" s="327">
        <v>0</v>
      </c>
      <c r="O34" s="327">
        <v>0</v>
      </c>
      <c r="P34" s="327">
        <v>0</v>
      </c>
      <c r="Q34" s="327">
        <v>0</v>
      </c>
      <c r="R34" s="327">
        <v>0</v>
      </c>
      <c r="S34" s="327">
        <v>0</v>
      </c>
      <c r="T34" s="327">
        <v>0</v>
      </c>
      <c r="U34" s="327">
        <v>0</v>
      </c>
      <c r="V34" s="327">
        <v>0</v>
      </c>
      <c r="W34" s="327">
        <v>0</v>
      </c>
      <c r="X34" s="328">
        <v>0</v>
      </c>
      <c r="Y34" s="329">
        <v>1010101</v>
      </c>
    </row>
    <row r="35" spans="1:25" ht="9.9499999999999993" customHeight="1" thickBot="1" x14ac:dyDescent="0.25">
      <c r="A35" s="260"/>
      <c r="B35" s="351" t="s">
        <v>115</v>
      </c>
      <c r="C35" s="330">
        <v>2077.772403255216</v>
      </c>
      <c r="D35" s="331">
        <v>0</v>
      </c>
      <c r="E35" s="332">
        <v>0</v>
      </c>
      <c r="F35" s="332">
        <v>0</v>
      </c>
      <c r="G35" s="331">
        <v>0</v>
      </c>
      <c r="H35" s="331">
        <v>0</v>
      </c>
      <c r="I35" s="331">
        <v>0</v>
      </c>
      <c r="J35" s="333">
        <v>0</v>
      </c>
      <c r="K35" s="334">
        <v>0</v>
      </c>
      <c r="L35" s="335">
        <v>0</v>
      </c>
      <c r="M35" s="327">
        <v>0</v>
      </c>
      <c r="N35" s="327">
        <v>0</v>
      </c>
      <c r="O35" s="327">
        <v>0</v>
      </c>
      <c r="P35" s="327">
        <v>0</v>
      </c>
      <c r="Q35" s="327">
        <v>0</v>
      </c>
      <c r="R35" s="327">
        <v>0</v>
      </c>
      <c r="S35" s="327">
        <v>0</v>
      </c>
      <c r="T35" s="327">
        <v>0</v>
      </c>
      <c r="U35" s="327">
        <v>0</v>
      </c>
      <c r="V35" s="327">
        <v>0</v>
      </c>
      <c r="W35" s="327">
        <v>0</v>
      </c>
      <c r="X35" s="328">
        <v>0</v>
      </c>
      <c r="Y35" s="329">
        <v>-2077.772403255216</v>
      </c>
    </row>
    <row r="36" spans="1:25" ht="9.9499999999999993" customHeight="1" thickBot="1" x14ac:dyDescent="0.25">
      <c r="A36" s="260"/>
      <c r="B36" s="352" t="s">
        <v>116</v>
      </c>
      <c r="C36" s="336">
        <v>0</v>
      </c>
      <c r="D36" s="337">
        <v>1791.6367960654445</v>
      </c>
      <c r="E36" s="338">
        <v>0</v>
      </c>
      <c r="F36" s="338">
        <v>0</v>
      </c>
      <c r="G36" s="337">
        <v>0</v>
      </c>
      <c r="H36" s="337">
        <v>0</v>
      </c>
      <c r="I36" s="337">
        <v>0</v>
      </c>
      <c r="J36" s="339">
        <v>0</v>
      </c>
      <c r="K36" s="334">
        <v>0</v>
      </c>
      <c r="L36" s="335">
        <v>0</v>
      </c>
      <c r="M36" s="327">
        <v>0</v>
      </c>
      <c r="N36" s="327">
        <v>0</v>
      </c>
      <c r="O36" s="327">
        <v>0</v>
      </c>
      <c r="P36" s="327">
        <v>0</v>
      </c>
      <c r="Q36" s="327">
        <v>0</v>
      </c>
      <c r="R36" s="327">
        <v>0</v>
      </c>
      <c r="S36" s="327">
        <v>0</v>
      </c>
      <c r="T36" s="327">
        <v>0</v>
      </c>
      <c r="U36" s="327">
        <v>0</v>
      </c>
      <c r="V36" s="327">
        <v>0</v>
      </c>
      <c r="W36" s="327">
        <v>0</v>
      </c>
      <c r="X36" s="328">
        <v>0</v>
      </c>
      <c r="Y36" s="329">
        <v>1010101</v>
      </c>
    </row>
    <row r="37" spans="1:25" ht="9.9499999999999993" customHeight="1" thickBot="1" x14ac:dyDescent="0.25">
      <c r="A37" s="260"/>
      <c r="B37" s="352" t="s">
        <v>117</v>
      </c>
      <c r="C37" s="336">
        <v>0</v>
      </c>
      <c r="D37" s="337">
        <v>0</v>
      </c>
      <c r="E37" s="338">
        <v>358.1888168676648</v>
      </c>
      <c r="F37" s="338">
        <v>0</v>
      </c>
      <c r="G37" s="337">
        <v>0</v>
      </c>
      <c r="H37" s="337">
        <v>0</v>
      </c>
      <c r="I37" s="337">
        <v>0</v>
      </c>
      <c r="J37" s="339">
        <v>0</v>
      </c>
      <c r="K37" s="334">
        <v>0</v>
      </c>
      <c r="L37" s="335">
        <v>0</v>
      </c>
      <c r="M37" s="327">
        <v>0</v>
      </c>
      <c r="N37" s="327">
        <v>0</v>
      </c>
      <c r="O37" s="327">
        <v>0</v>
      </c>
      <c r="P37" s="327">
        <v>0</v>
      </c>
      <c r="Q37" s="327">
        <v>0</v>
      </c>
      <c r="R37" s="327">
        <v>0</v>
      </c>
      <c r="S37" s="327">
        <v>0</v>
      </c>
      <c r="T37" s="327">
        <v>0</v>
      </c>
      <c r="U37" s="327">
        <v>0</v>
      </c>
      <c r="V37" s="327">
        <v>0</v>
      </c>
      <c r="W37" s="327">
        <v>0</v>
      </c>
      <c r="X37" s="328">
        <v>0</v>
      </c>
      <c r="Y37" s="329">
        <v>1010101</v>
      </c>
    </row>
    <row r="38" spans="1:25" ht="9.9499999999999993" customHeight="1" thickBot="1" x14ac:dyDescent="0.25">
      <c r="A38" s="260"/>
      <c r="B38" s="352" t="s">
        <v>118</v>
      </c>
      <c r="C38" s="336">
        <v>0</v>
      </c>
      <c r="D38" s="337">
        <v>0</v>
      </c>
      <c r="E38" s="338">
        <v>0</v>
      </c>
      <c r="F38" s="338">
        <v>861.53609729155926</v>
      </c>
      <c r="G38" s="337">
        <v>0</v>
      </c>
      <c r="H38" s="337">
        <v>0</v>
      </c>
      <c r="I38" s="337">
        <v>0</v>
      </c>
      <c r="J38" s="339">
        <v>0</v>
      </c>
      <c r="K38" s="334">
        <v>0</v>
      </c>
      <c r="L38" s="335">
        <v>0</v>
      </c>
      <c r="M38" s="327">
        <v>0</v>
      </c>
      <c r="N38" s="327">
        <v>0</v>
      </c>
      <c r="O38" s="327">
        <v>0</v>
      </c>
      <c r="P38" s="327">
        <v>0</v>
      </c>
      <c r="Q38" s="327">
        <v>0</v>
      </c>
      <c r="R38" s="327">
        <v>0</v>
      </c>
      <c r="S38" s="327">
        <v>0</v>
      </c>
      <c r="T38" s="327">
        <v>0</v>
      </c>
      <c r="U38" s="327">
        <v>0</v>
      </c>
      <c r="V38" s="327">
        <v>0</v>
      </c>
      <c r="W38" s="327">
        <v>0</v>
      </c>
      <c r="X38" s="328">
        <v>0</v>
      </c>
      <c r="Y38" s="329">
        <v>-861.53609729155926</v>
      </c>
    </row>
    <row r="39" spans="1:25" ht="9.9499999999999993" customHeight="1" thickBot="1" x14ac:dyDescent="0.25">
      <c r="A39" s="260"/>
      <c r="B39" s="352" t="s">
        <v>119</v>
      </c>
      <c r="C39" s="336">
        <v>0</v>
      </c>
      <c r="D39" s="337">
        <v>0</v>
      </c>
      <c r="E39" s="338">
        <v>0</v>
      </c>
      <c r="F39" s="338">
        <v>0</v>
      </c>
      <c r="G39" s="337">
        <v>1833.0302436369577</v>
      </c>
      <c r="H39" s="337">
        <v>0</v>
      </c>
      <c r="I39" s="337">
        <v>0</v>
      </c>
      <c r="J39" s="339">
        <v>0</v>
      </c>
      <c r="K39" s="334">
        <v>0</v>
      </c>
      <c r="L39" s="335">
        <v>0</v>
      </c>
      <c r="M39" s="327">
        <v>0</v>
      </c>
      <c r="N39" s="327">
        <v>0</v>
      </c>
      <c r="O39" s="327">
        <v>0</v>
      </c>
      <c r="P39" s="327">
        <v>0</v>
      </c>
      <c r="Q39" s="327">
        <v>0</v>
      </c>
      <c r="R39" s="327">
        <v>0</v>
      </c>
      <c r="S39" s="327">
        <v>0</v>
      </c>
      <c r="T39" s="327">
        <v>0</v>
      </c>
      <c r="U39" s="327">
        <v>0</v>
      </c>
      <c r="V39" s="327">
        <v>0</v>
      </c>
      <c r="W39" s="327">
        <v>0</v>
      </c>
      <c r="X39" s="328">
        <v>0</v>
      </c>
      <c r="Y39" s="329">
        <v>1010101</v>
      </c>
    </row>
    <row r="40" spans="1:25" ht="9.9499999999999993" customHeight="1" thickBot="1" x14ac:dyDescent="0.25">
      <c r="A40" s="260"/>
      <c r="B40" s="352" t="s">
        <v>120</v>
      </c>
      <c r="C40" s="336">
        <v>0</v>
      </c>
      <c r="D40" s="337">
        <v>0</v>
      </c>
      <c r="E40" s="338">
        <v>0</v>
      </c>
      <c r="F40" s="338">
        <v>0</v>
      </c>
      <c r="G40" s="337">
        <v>0</v>
      </c>
      <c r="H40" s="337">
        <v>496.6020130937942</v>
      </c>
      <c r="I40" s="337">
        <v>0</v>
      </c>
      <c r="J40" s="339">
        <v>0</v>
      </c>
      <c r="K40" s="334">
        <v>0</v>
      </c>
      <c r="L40" s="335">
        <v>0</v>
      </c>
      <c r="M40" s="327">
        <v>0</v>
      </c>
      <c r="N40" s="327">
        <v>0</v>
      </c>
      <c r="O40" s="327">
        <v>0</v>
      </c>
      <c r="P40" s="327">
        <v>0</v>
      </c>
      <c r="Q40" s="327">
        <v>0</v>
      </c>
      <c r="R40" s="327">
        <v>0</v>
      </c>
      <c r="S40" s="327">
        <v>0</v>
      </c>
      <c r="T40" s="327">
        <v>0</v>
      </c>
      <c r="U40" s="327">
        <v>0</v>
      </c>
      <c r="V40" s="327">
        <v>0</v>
      </c>
      <c r="W40" s="327">
        <v>0</v>
      </c>
      <c r="X40" s="328">
        <v>0</v>
      </c>
      <c r="Y40" s="329">
        <v>1010101</v>
      </c>
    </row>
    <row r="41" spans="1:25" ht="9.9499999999999993" customHeight="1" thickBot="1" x14ac:dyDescent="0.25">
      <c r="A41" s="260"/>
      <c r="B41" s="352" t="s">
        <v>121</v>
      </c>
      <c r="C41" s="336">
        <v>0</v>
      </c>
      <c r="D41" s="337">
        <v>0</v>
      </c>
      <c r="E41" s="338">
        <v>0</v>
      </c>
      <c r="F41" s="338">
        <v>0</v>
      </c>
      <c r="G41" s="337">
        <v>0</v>
      </c>
      <c r="H41" s="337">
        <v>0</v>
      </c>
      <c r="I41" s="337">
        <v>1380.5020931085548</v>
      </c>
      <c r="J41" s="339">
        <v>0</v>
      </c>
      <c r="K41" s="334">
        <v>0</v>
      </c>
      <c r="L41" s="335">
        <v>0</v>
      </c>
      <c r="M41" s="327">
        <v>0</v>
      </c>
      <c r="N41" s="327">
        <v>0</v>
      </c>
      <c r="O41" s="327">
        <v>0</v>
      </c>
      <c r="P41" s="327">
        <v>0</v>
      </c>
      <c r="Q41" s="327">
        <v>0</v>
      </c>
      <c r="R41" s="327">
        <v>0</v>
      </c>
      <c r="S41" s="327">
        <v>0</v>
      </c>
      <c r="T41" s="327">
        <v>0</v>
      </c>
      <c r="U41" s="327">
        <v>0</v>
      </c>
      <c r="V41" s="327">
        <v>0</v>
      </c>
      <c r="W41" s="327">
        <v>0</v>
      </c>
      <c r="X41" s="328">
        <v>0</v>
      </c>
      <c r="Y41" s="329">
        <v>1010101</v>
      </c>
    </row>
    <row r="42" spans="1:25" ht="9.9499999999999993" customHeight="1" thickBot="1" x14ac:dyDescent="0.25">
      <c r="A42" s="260"/>
      <c r="B42" s="353" t="s">
        <v>122</v>
      </c>
      <c r="C42" s="317">
        <v>0</v>
      </c>
      <c r="D42" s="318">
        <v>0</v>
      </c>
      <c r="E42" s="319">
        <v>0</v>
      </c>
      <c r="F42" s="319">
        <v>0</v>
      </c>
      <c r="G42" s="318">
        <v>0</v>
      </c>
      <c r="H42" s="318">
        <v>0</v>
      </c>
      <c r="I42" s="318">
        <v>0</v>
      </c>
      <c r="J42" s="320">
        <v>19996.472312187481</v>
      </c>
      <c r="K42" s="334">
        <v>0</v>
      </c>
      <c r="L42" s="335">
        <v>0</v>
      </c>
      <c r="M42" s="327">
        <v>0</v>
      </c>
      <c r="N42" s="327">
        <v>0</v>
      </c>
      <c r="O42" s="327">
        <v>0</v>
      </c>
      <c r="P42" s="327">
        <v>0</v>
      </c>
      <c r="Q42" s="327">
        <v>0</v>
      </c>
      <c r="R42" s="327">
        <v>0</v>
      </c>
      <c r="S42" s="327">
        <v>0</v>
      </c>
      <c r="T42" s="327">
        <v>0</v>
      </c>
      <c r="U42" s="327">
        <v>0</v>
      </c>
      <c r="V42" s="327">
        <v>0</v>
      </c>
      <c r="W42" s="327">
        <v>0</v>
      </c>
      <c r="X42" s="328">
        <v>0</v>
      </c>
      <c r="Y42" s="329">
        <v>1010101</v>
      </c>
    </row>
    <row r="43" spans="1:25" ht="9.9499999999999993" customHeight="1" thickBot="1" x14ac:dyDescent="0.25">
      <c r="A43" s="260"/>
      <c r="B43" s="351" t="s">
        <v>123</v>
      </c>
      <c r="C43" s="330">
        <v>27400.049446432557</v>
      </c>
      <c r="D43" s="331">
        <v>0</v>
      </c>
      <c r="E43" s="332">
        <v>0</v>
      </c>
      <c r="F43" s="332">
        <v>0</v>
      </c>
      <c r="G43" s="331">
        <v>0</v>
      </c>
      <c r="H43" s="331">
        <v>0</v>
      </c>
      <c r="I43" s="331">
        <v>0</v>
      </c>
      <c r="J43" s="333">
        <v>0</v>
      </c>
      <c r="K43" s="334">
        <v>0</v>
      </c>
      <c r="L43" s="335">
        <v>0</v>
      </c>
      <c r="M43" s="327">
        <v>0</v>
      </c>
      <c r="N43" s="327">
        <v>0</v>
      </c>
      <c r="O43" s="327">
        <v>0</v>
      </c>
      <c r="P43" s="327">
        <v>0</v>
      </c>
      <c r="Q43" s="327">
        <v>0</v>
      </c>
      <c r="R43" s="327">
        <v>0</v>
      </c>
      <c r="S43" s="327">
        <v>0</v>
      </c>
      <c r="T43" s="327">
        <v>0</v>
      </c>
      <c r="U43" s="327">
        <v>0</v>
      </c>
      <c r="V43" s="327">
        <v>0</v>
      </c>
      <c r="W43" s="327">
        <v>0</v>
      </c>
      <c r="X43" s="328">
        <v>0</v>
      </c>
      <c r="Y43" s="329">
        <v>-27400.049446432557</v>
      </c>
    </row>
    <row r="44" spans="1:25" ht="9.9499999999999993" customHeight="1" thickBot="1" x14ac:dyDescent="0.25">
      <c r="A44" s="260"/>
      <c r="B44" s="352" t="s">
        <v>124</v>
      </c>
      <c r="C44" s="336">
        <v>0</v>
      </c>
      <c r="D44" s="337">
        <v>118194.71068309364</v>
      </c>
      <c r="E44" s="338">
        <v>0</v>
      </c>
      <c r="F44" s="338">
        <v>0</v>
      </c>
      <c r="G44" s="337">
        <v>0</v>
      </c>
      <c r="H44" s="337">
        <v>0</v>
      </c>
      <c r="I44" s="337">
        <v>0</v>
      </c>
      <c r="J44" s="339">
        <v>0</v>
      </c>
      <c r="K44" s="334">
        <v>0</v>
      </c>
      <c r="L44" s="335">
        <v>0</v>
      </c>
      <c r="M44" s="327">
        <v>0</v>
      </c>
      <c r="N44" s="327">
        <v>0</v>
      </c>
      <c r="O44" s="327">
        <v>0</v>
      </c>
      <c r="P44" s="327">
        <v>0</v>
      </c>
      <c r="Q44" s="327">
        <v>0</v>
      </c>
      <c r="R44" s="327">
        <v>0</v>
      </c>
      <c r="S44" s="327">
        <v>0</v>
      </c>
      <c r="T44" s="327">
        <v>0</v>
      </c>
      <c r="U44" s="327">
        <v>0</v>
      </c>
      <c r="V44" s="327">
        <v>0</v>
      </c>
      <c r="W44" s="327">
        <v>0</v>
      </c>
      <c r="X44" s="328">
        <v>0</v>
      </c>
      <c r="Y44" s="329">
        <v>1010101</v>
      </c>
    </row>
    <row r="45" spans="1:25" ht="9.9499999999999993" customHeight="1" thickBot="1" x14ac:dyDescent="0.25">
      <c r="A45" s="260"/>
      <c r="B45" s="352" t="s">
        <v>125</v>
      </c>
      <c r="C45" s="336">
        <v>0</v>
      </c>
      <c r="D45" s="337">
        <v>0</v>
      </c>
      <c r="E45" s="338">
        <v>13563.498606337282</v>
      </c>
      <c r="F45" s="338">
        <v>0</v>
      </c>
      <c r="G45" s="337">
        <v>0</v>
      </c>
      <c r="H45" s="337">
        <v>0</v>
      </c>
      <c r="I45" s="337">
        <v>0</v>
      </c>
      <c r="J45" s="339">
        <v>0</v>
      </c>
      <c r="K45" s="334">
        <v>0</v>
      </c>
      <c r="L45" s="335">
        <v>0</v>
      </c>
      <c r="M45" s="327">
        <v>0</v>
      </c>
      <c r="N45" s="327">
        <v>0</v>
      </c>
      <c r="O45" s="327">
        <v>0</v>
      </c>
      <c r="P45" s="327">
        <v>0</v>
      </c>
      <c r="Q45" s="327">
        <v>0</v>
      </c>
      <c r="R45" s="327">
        <v>0</v>
      </c>
      <c r="S45" s="327">
        <v>0</v>
      </c>
      <c r="T45" s="327">
        <v>0</v>
      </c>
      <c r="U45" s="327">
        <v>0</v>
      </c>
      <c r="V45" s="327">
        <v>0</v>
      </c>
      <c r="W45" s="327">
        <v>0</v>
      </c>
      <c r="X45" s="328">
        <v>0</v>
      </c>
      <c r="Y45" s="329">
        <v>1010101</v>
      </c>
    </row>
    <row r="46" spans="1:25" ht="9.9499999999999993" customHeight="1" thickBot="1" x14ac:dyDescent="0.25">
      <c r="A46" s="260"/>
      <c r="B46" s="352" t="s">
        <v>126</v>
      </c>
      <c r="C46" s="336">
        <v>0</v>
      </c>
      <c r="D46" s="337">
        <v>0</v>
      </c>
      <c r="E46" s="338">
        <v>0</v>
      </c>
      <c r="F46" s="338">
        <v>196009.85220763524</v>
      </c>
      <c r="G46" s="337">
        <v>0</v>
      </c>
      <c r="H46" s="337">
        <v>0</v>
      </c>
      <c r="I46" s="337">
        <v>0</v>
      </c>
      <c r="J46" s="339">
        <v>0</v>
      </c>
      <c r="K46" s="334">
        <v>0</v>
      </c>
      <c r="L46" s="335">
        <v>0</v>
      </c>
      <c r="M46" s="327">
        <v>0</v>
      </c>
      <c r="N46" s="327">
        <v>0</v>
      </c>
      <c r="O46" s="327">
        <v>0</v>
      </c>
      <c r="P46" s="327">
        <v>0</v>
      </c>
      <c r="Q46" s="327">
        <v>0</v>
      </c>
      <c r="R46" s="327">
        <v>0</v>
      </c>
      <c r="S46" s="327">
        <v>0</v>
      </c>
      <c r="T46" s="327">
        <v>0</v>
      </c>
      <c r="U46" s="327">
        <v>0</v>
      </c>
      <c r="V46" s="327">
        <v>0</v>
      </c>
      <c r="W46" s="327">
        <v>0</v>
      </c>
      <c r="X46" s="328">
        <v>0</v>
      </c>
      <c r="Y46" s="329">
        <v>-196009.85220763524</v>
      </c>
    </row>
    <row r="47" spans="1:25" ht="9.9499999999999993" customHeight="1" thickBot="1" x14ac:dyDescent="0.25">
      <c r="A47" s="260"/>
      <c r="B47" s="352" t="s">
        <v>127</v>
      </c>
      <c r="C47" s="336">
        <v>0</v>
      </c>
      <c r="D47" s="337">
        <v>0</v>
      </c>
      <c r="E47" s="338">
        <v>0</v>
      </c>
      <c r="F47" s="338">
        <v>0</v>
      </c>
      <c r="G47" s="337">
        <v>68406.541741176145</v>
      </c>
      <c r="H47" s="337">
        <v>0</v>
      </c>
      <c r="I47" s="337">
        <v>0</v>
      </c>
      <c r="J47" s="339">
        <v>0</v>
      </c>
      <c r="K47" s="334">
        <v>0</v>
      </c>
      <c r="L47" s="335">
        <v>0</v>
      </c>
      <c r="M47" s="327">
        <v>0</v>
      </c>
      <c r="N47" s="327">
        <v>0</v>
      </c>
      <c r="O47" s="327">
        <v>0</v>
      </c>
      <c r="P47" s="327">
        <v>0</v>
      </c>
      <c r="Q47" s="327">
        <v>0</v>
      </c>
      <c r="R47" s="327">
        <v>0</v>
      </c>
      <c r="S47" s="327">
        <v>0</v>
      </c>
      <c r="T47" s="327">
        <v>0</v>
      </c>
      <c r="U47" s="327">
        <v>0</v>
      </c>
      <c r="V47" s="327">
        <v>0</v>
      </c>
      <c r="W47" s="327">
        <v>0</v>
      </c>
      <c r="X47" s="328">
        <v>0</v>
      </c>
      <c r="Y47" s="329">
        <v>1010101</v>
      </c>
    </row>
    <row r="48" spans="1:25" ht="9.9499999999999993" customHeight="1" thickBot="1" x14ac:dyDescent="0.25">
      <c r="A48" s="260"/>
      <c r="B48" s="352" t="s">
        <v>128</v>
      </c>
      <c r="C48" s="336">
        <v>0</v>
      </c>
      <c r="D48" s="337">
        <v>0</v>
      </c>
      <c r="E48" s="338">
        <v>0</v>
      </c>
      <c r="F48" s="338">
        <v>0</v>
      </c>
      <c r="G48" s="337">
        <v>0</v>
      </c>
      <c r="H48" s="337">
        <v>86799.474995275697</v>
      </c>
      <c r="I48" s="337">
        <v>0</v>
      </c>
      <c r="J48" s="339">
        <v>0</v>
      </c>
      <c r="K48" s="334">
        <v>0</v>
      </c>
      <c r="L48" s="335">
        <v>0</v>
      </c>
      <c r="M48" s="327">
        <v>0</v>
      </c>
      <c r="N48" s="327">
        <v>0</v>
      </c>
      <c r="O48" s="327">
        <v>0</v>
      </c>
      <c r="P48" s="327">
        <v>0</v>
      </c>
      <c r="Q48" s="327">
        <v>0</v>
      </c>
      <c r="R48" s="327">
        <v>0</v>
      </c>
      <c r="S48" s="327">
        <v>0</v>
      </c>
      <c r="T48" s="327">
        <v>0</v>
      </c>
      <c r="U48" s="327">
        <v>0</v>
      </c>
      <c r="V48" s="327">
        <v>0</v>
      </c>
      <c r="W48" s="327">
        <v>0</v>
      </c>
      <c r="X48" s="328">
        <v>0</v>
      </c>
      <c r="Y48" s="329">
        <v>1010101</v>
      </c>
    </row>
    <row r="49" spans="1:25" ht="9.9499999999999993" customHeight="1" thickBot="1" x14ac:dyDescent="0.25">
      <c r="A49" s="260"/>
      <c r="B49" s="352" t="s">
        <v>129</v>
      </c>
      <c r="C49" s="336">
        <v>0</v>
      </c>
      <c r="D49" s="337">
        <v>0</v>
      </c>
      <c r="E49" s="338">
        <v>0</v>
      </c>
      <c r="F49" s="338">
        <v>0</v>
      </c>
      <c r="G49" s="337">
        <v>0</v>
      </c>
      <c r="H49" s="337">
        <v>0</v>
      </c>
      <c r="I49" s="337">
        <v>105189.53015493826</v>
      </c>
      <c r="J49" s="339">
        <v>0</v>
      </c>
      <c r="K49" s="334">
        <v>0</v>
      </c>
      <c r="L49" s="335">
        <v>0</v>
      </c>
      <c r="M49" s="327">
        <v>0</v>
      </c>
      <c r="N49" s="327">
        <v>0</v>
      </c>
      <c r="O49" s="327">
        <v>0</v>
      </c>
      <c r="P49" s="327">
        <v>0</v>
      </c>
      <c r="Q49" s="327">
        <v>0</v>
      </c>
      <c r="R49" s="327">
        <v>0</v>
      </c>
      <c r="S49" s="327">
        <v>0</v>
      </c>
      <c r="T49" s="327">
        <v>0</v>
      </c>
      <c r="U49" s="327">
        <v>0</v>
      </c>
      <c r="V49" s="327">
        <v>0</v>
      </c>
      <c r="W49" s="327">
        <v>0</v>
      </c>
      <c r="X49" s="328">
        <v>0</v>
      </c>
      <c r="Y49" s="329">
        <v>1010101</v>
      </c>
    </row>
    <row r="50" spans="1:25" ht="9.9499999999999993" customHeight="1" thickBot="1" x14ac:dyDescent="0.25">
      <c r="A50" s="260"/>
      <c r="B50" s="353" t="s">
        <v>130</v>
      </c>
      <c r="C50" s="317">
        <v>0</v>
      </c>
      <c r="D50" s="318">
        <v>0</v>
      </c>
      <c r="E50" s="319">
        <v>0</v>
      </c>
      <c r="F50" s="319">
        <v>0</v>
      </c>
      <c r="G50" s="318">
        <v>0</v>
      </c>
      <c r="H50" s="318">
        <v>0</v>
      </c>
      <c r="I50" s="318">
        <v>0</v>
      </c>
      <c r="J50" s="320">
        <v>1512797.6437186336</v>
      </c>
      <c r="K50" s="334">
        <v>0</v>
      </c>
      <c r="L50" s="335">
        <v>0</v>
      </c>
      <c r="M50" s="327">
        <v>0</v>
      </c>
      <c r="N50" s="327">
        <v>0</v>
      </c>
      <c r="O50" s="327">
        <v>0</v>
      </c>
      <c r="P50" s="327">
        <v>0</v>
      </c>
      <c r="Q50" s="327">
        <v>0</v>
      </c>
      <c r="R50" s="327">
        <v>0</v>
      </c>
      <c r="S50" s="327">
        <v>0</v>
      </c>
      <c r="T50" s="327">
        <v>0</v>
      </c>
      <c r="U50" s="327">
        <v>0</v>
      </c>
      <c r="V50" s="327">
        <v>0</v>
      </c>
      <c r="W50" s="327">
        <v>0</v>
      </c>
      <c r="X50" s="328">
        <v>0</v>
      </c>
      <c r="Y50" s="329">
        <v>1010101</v>
      </c>
    </row>
    <row r="51" spans="1:25" ht="9.9499999999999993" customHeight="1" thickBot="1" x14ac:dyDescent="0.25">
      <c r="A51" s="260"/>
      <c r="B51" s="351" t="s">
        <v>131</v>
      </c>
      <c r="C51" s="336">
        <v>93828.85624273245</v>
      </c>
      <c r="D51" s="337">
        <v>0</v>
      </c>
      <c r="E51" s="338">
        <v>0</v>
      </c>
      <c r="F51" s="338">
        <v>0</v>
      </c>
      <c r="G51" s="337">
        <v>0</v>
      </c>
      <c r="H51" s="337">
        <v>0</v>
      </c>
      <c r="I51" s="337">
        <v>0</v>
      </c>
      <c r="J51" s="339">
        <v>0</v>
      </c>
      <c r="K51" s="334">
        <v>0</v>
      </c>
      <c r="L51" s="335">
        <v>0</v>
      </c>
      <c r="M51" s="327">
        <v>0</v>
      </c>
      <c r="N51" s="327">
        <v>0</v>
      </c>
      <c r="O51" s="327">
        <v>0</v>
      </c>
      <c r="P51" s="327">
        <v>0</v>
      </c>
      <c r="Q51" s="327">
        <v>0</v>
      </c>
      <c r="R51" s="327">
        <v>0</v>
      </c>
      <c r="S51" s="327">
        <v>0</v>
      </c>
      <c r="T51" s="327">
        <v>0</v>
      </c>
      <c r="U51" s="327">
        <v>0</v>
      </c>
      <c r="V51" s="327">
        <v>0</v>
      </c>
      <c r="W51" s="327">
        <v>0</v>
      </c>
      <c r="X51" s="328">
        <v>0</v>
      </c>
      <c r="Y51" s="329">
        <v>-93828.85624273245</v>
      </c>
    </row>
    <row r="52" spans="1:25" ht="9.9499999999999993" customHeight="1" thickBot="1" x14ac:dyDescent="0.25">
      <c r="A52" s="260"/>
      <c r="B52" s="352" t="s">
        <v>132</v>
      </c>
      <c r="C52" s="336">
        <v>0</v>
      </c>
      <c r="D52" s="337">
        <v>532534.88703666232</v>
      </c>
      <c r="E52" s="338">
        <v>0</v>
      </c>
      <c r="F52" s="338">
        <v>0</v>
      </c>
      <c r="G52" s="337">
        <v>0</v>
      </c>
      <c r="H52" s="337">
        <v>0</v>
      </c>
      <c r="I52" s="337">
        <v>0</v>
      </c>
      <c r="J52" s="339">
        <v>0</v>
      </c>
      <c r="K52" s="334">
        <v>0</v>
      </c>
      <c r="L52" s="335">
        <v>0</v>
      </c>
      <c r="M52" s="327">
        <v>0</v>
      </c>
      <c r="N52" s="327">
        <v>0</v>
      </c>
      <c r="O52" s="327">
        <v>0</v>
      </c>
      <c r="P52" s="327">
        <v>0</v>
      </c>
      <c r="Q52" s="327">
        <v>0</v>
      </c>
      <c r="R52" s="327">
        <v>0</v>
      </c>
      <c r="S52" s="327">
        <v>0</v>
      </c>
      <c r="T52" s="327">
        <v>0</v>
      </c>
      <c r="U52" s="327">
        <v>0</v>
      </c>
      <c r="V52" s="327">
        <v>0</v>
      </c>
      <c r="W52" s="327">
        <v>0</v>
      </c>
      <c r="X52" s="328">
        <v>0</v>
      </c>
      <c r="Y52" s="329">
        <v>1010101</v>
      </c>
    </row>
    <row r="53" spans="1:25" ht="9.9499999999999993" customHeight="1" thickBot="1" x14ac:dyDescent="0.25">
      <c r="A53" s="260"/>
      <c r="B53" s="352" t="s">
        <v>133</v>
      </c>
      <c r="C53" s="336">
        <v>0</v>
      </c>
      <c r="D53" s="337">
        <v>0</v>
      </c>
      <c r="E53" s="338">
        <v>77232.663137040508</v>
      </c>
      <c r="F53" s="338">
        <v>0</v>
      </c>
      <c r="G53" s="337">
        <v>0</v>
      </c>
      <c r="H53" s="337">
        <v>0</v>
      </c>
      <c r="I53" s="337">
        <v>0</v>
      </c>
      <c r="J53" s="339">
        <v>0</v>
      </c>
      <c r="K53" s="334">
        <v>0</v>
      </c>
      <c r="L53" s="335">
        <v>0</v>
      </c>
      <c r="M53" s="327">
        <v>0</v>
      </c>
      <c r="N53" s="327">
        <v>0</v>
      </c>
      <c r="O53" s="327">
        <v>0</v>
      </c>
      <c r="P53" s="327">
        <v>0</v>
      </c>
      <c r="Q53" s="327">
        <v>0</v>
      </c>
      <c r="R53" s="327">
        <v>0</v>
      </c>
      <c r="S53" s="327">
        <v>0</v>
      </c>
      <c r="T53" s="327">
        <v>0</v>
      </c>
      <c r="U53" s="327">
        <v>0</v>
      </c>
      <c r="V53" s="327">
        <v>0</v>
      </c>
      <c r="W53" s="327">
        <v>0</v>
      </c>
      <c r="X53" s="328">
        <v>0</v>
      </c>
      <c r="Y53" s="329">
        <v>1010101</v>
      </c>
    </row>
    <row r="54" spans="1:25" ht="9.9499999999999993" customHeight="1" thickBot="1" x14ac:dyDescent="0.25">
      <c r="A54" s="260"/>
      <c r="B54" s="352" t="s">
        <v>134</v>
      </c>
      <c r="C54" s="336">
        <v>0</v>
      </c>
      <c r="D54" s="337">
        <v>0</v>
      </c>
      <c r="E54" s="338">
        <v>0</v>
      </c>
      <c r="F54" s="338">
        <v>825441.37810707558</v>
      </c>
      <c r="G54" s="337">
        <v>0</v>
      </c>
      <c r="H54" s="337">
        <v>0</v>
      </c>
      <c r="I54" s="337">
        <v>0</v>
      </c>
      <c r="J54" s="339">
        <v>0</v>
      </c>
      <c r="K54" s="334">
        <v>0</v>
      </c>
      <c r="L54" s="335">
        <v>0</v>
      </c>
      <c r="M54" s="327">
        <v>0</v>
      </c>
      <c r="N54" s="327">
        <v>0</v>
      </c>
      <c r="O54" s="327">
        <v>0</v>
      </c>
      <c r="P54" s="327">
        <v>0</v>
      </c>
      <c r="Q54" s="327">
        <v>0</v>
      </c>
      <c r="R54" s="327">
        <v>0</v>
      </c>
      <c r="S54" s="327">
        <v>0</v>
      </c>
      <c r="T54" s="327">
        <v>0</v>
      </c>
      <c r="U54" s="327">
        <v>0</v>
      </c>
      <c r="V54" s="327">
        <v>0</v>
      </c>
      <c r="W54" s="327">
        <v>0</v>
      </c>
      <c r="X54" s="328">
        <v>0</v>
      </c>
      <c r="Y54" s="329">
        <v>-825441.37810707558</v>
      </c>
    </row>
    <row r="55" spans="1:25" ht="9.9499999999999993" customHeight="1" thickBot="1" x14ac:dyDescent="0.25">
      <c r="A55" s="260"/>
      <c r="B55" s="352" t="s">
        <v>135</v>
      </c>
      <c r="C55" s="336">
        <v>0</v>
      </c>
      <c r="D55" s="337">
        <v>0</v>
      </c>
      <c r="E55" s="338">
        <v>0</v>
      </c>
      <c r="F55" s="338">
        <v>0</v>
      </c>
      <c r="G55" s="337">
        <v>343505.20574632927</v>
      </c>
      <c r="H55" s="337">
        <v>0</v>
      </c>
      <c r="I55" s="337">
        <v>0</v>
      </c>
      <c r="J55" s="339">
        <v>0</v>
      </c>
      <c r="K55" s="334">
        <v>0</v>
      </c>
      <c r="L55" s="335">
        <v>0</v>
      </c>
      <c r="M55" s="327">
        <v>0</v>
      </c>
      <c r="N55" s="327">
        <v>0</v>
      </c>
      <c r="O55" s="327">
        <v>0</v>
      </c>
      <c r="P55" s="327">
        <v>0</v>
      </c>
      <c r="Q55" s="327">
        <v>0</v>
      </c>
      <c r="R55" s="327">
        <v>0</v>
      </c>
      <c r="S55" s="327">
        <v>0</v>
      </c>
      <c r="T55" s="327">
        <v>0</v>
      </c>
      <c r="U55" s="327">
        <v>0</v>
      </c>
      <c r="V55" s="327">
        <v>0</v>
      </c>
      <c r="W55" s="327">
        <v>0</v>
      </c>
      <c r="X55" s="328">
        <v>0</v>
      </c>
      <c r="Y55" s="329">
        <v>1010101</v>
      </c>
    </row>
    <row r="56" spans="1:25" ht="9.9499999999999993" customHeight="1" thickBot="1" x14ac:dyDescent="0.25">
      <c r="A56" s="260"/>
      <c r="B56" s="352" t="s">
        <v>136</v>
      </c>
      <c r="C56" s="336">
        <v>0</v>
      </c>
      <c r="D56" s="337">
        <v>0</v>
      </c>
      <c r="E56" s="338">
        <v>0</v>
      </c>
      <c r="F56" s="338">
        <v>0</v>
      </c>
      <c r="G56" s="337">
        <v>0</v>
      </c>
      <c r="H56" s="337">
        <v>469388.70738114294</v>
      </c>
      <c r="I56" s="337">
        <v>0</v>
      </c>
      <c r="J56" s="339">
        <v>0</v>
      </c>
      <c r="K56" s="334">
        <v>0</v>
      </c>
      <c r="L56" s="335">
        <v>0</v>
      </c>
      <c r="M56" s="327">
        <v>0</v>
      </c>
      <c r="N56" s="327">
        <v>0</v>
      </c>
      <c r="O56" s="327">
        <v>0</v>
      </c>
      <c r="P56" s="327">
        <v>0</v>
      </c>
      <c r="Q56" s="327">
        <v>0</v>
      </c>
      <c r="R56" s="327">
        <v>0</v>
      </c>
      <c r="S56" s="327">
        <v>0</v>
      </c>
      <c r="T56" s="327">
        <v>0</v>
      </c>
      <c r="U56" s="327">
        <v>0</v>
      </c>
      <c r="V56" s="327">
        <v>0</v>
      </c>
      <c r="W56" s="327">
        <v>0</v>
      </c>
      <c r="X56" s="328">
        <v>0</v>
      </c>
      <c r="Y56" s="329">
        <v>1010101</v>
      </c>
    </row>
    <row r="57" spans="1:25" ht="9.9499999999999993" customHeight="1" thickBot="1" x14ac:dyDescent="0.25">
      <c r="A57" s="260"/>
      <c r="B57" s="352" t="s">
        <v>137</v>
      </c>
      <c r="C57" s="336">
        <v>0</v>
      </c>
      <c r="D57" s="337">
        <v>0</v>
      </c>
      <c r="E57" s="338">
        <v>0</v>
      </c>
      <c r="F57" s="338">
        <v>0</v>
      </c>
      <c r="G57" s="337">
        <v>0</v>
      </c>
      <c r="H57" s="337">
        <v>0</v>
      </c>
      <c r="I57" s="337">
        <v>476130.15365663363</v>
      </c>
      <c r="J57" s="339">
        <v>0</v>
      </c>
      <c r="K57" s="334">
        <v>0</v>
      </c>
      <c r="L57" s="335">
        <v>0</v>
      </c>
      <c r="M57" s="327">
        <v>0</v>
      </c>
      <c r="N57" s="327">
        <v>0</v>
      </c>
      <c r="O57" s="327">
        <v>0</v>
      </c>
      <c r="P57" s="327">
        <v>0</v>
      </c>
      <c r="Q57" s="327">
        <v>0</v>
      </c>
      <c r="R57" s="327">
        <v>0</v>
      </c>
      <c r="S57" s="327">
        <v>0</v>
      </c>
      <c r="T57" s="327">
        <v>0</v>
      </c>
      <c r="U57" s="327">
        <v>0</v>
      </c>
      <c r="V57" s="327">
        <v>0</v>
      </c>
      <c r="W57" s="327">
        <v>0</v>
      </c>
      <c r="X57" s="328">
        <v>0</v>
      </c>
      <c r="Y57" s="329">
        <v>1010101</v>
      </c>
    </row>
    <row r="58" spans="1:25" ht="9.9499999999999993" customHeight="1" thickBot="1" x14ac:dyDescent="0.25">
      <c r="A58" s="260"/>
      <c r="B58" s="353" t="s">
        <v>138</v>
      </c>
      <c r="C58" s="336">
        <v>0</v>
      </c>
      <c r="D58" s="337">
        <v>0</v>
      </c>
      <c r="E58" s="338">
        <v>0</v>
      </c>
      <c r="F58" s="338">
        <v>0</v>
      </c>
      <c r="G58" s="337">
        <v>0</v>
      </c>
      <c r="H58" s="337">
        <v>0</v>
      </c>
      <c r="I58" s="337">
        <v>0</v>
      </c>
      <c r="J58" s="339">
        <v>6604880.9487910839</v>
      </c>
      <c r="K58" s="334">
        <v>0</v>
      </c>
      <c r="L58" s="335">
        <v>0</v>
      </c>
      <c r="M58" s="327">
        <v>0</v>
      </c>
      <c r="N58" s="327">
        <v>0</v>
      </c>
      <c r="O58" s="327">
        <v>0</v>
      </c>
      <c r="P58" s="327">
        <v>0</v>
      </c>
      <c r="Q58" s="327">
        <v>0</v>
      </c>
      <c r="R58" s="327">
        <v>0</v>
      </c>
      <c r="S58" s="327">
        <v>0</v>
      </c>
      <c r="T58" s="327">
        <v>0</v>
      </c>
      <c r="U58" s="327">
        <v>0</v>
      </c>
      <c r="V58" s="327">
        <v>0</v>
      </c>
      <c r="W58" s="327">
        <v>0</v>
      </c>
      <c r="X58" s="328">
        <v>0</v>
      </c>
      <c r="Y58" s="329">
        <v>1010101</v>
      </c>
    </row>
    <row r="59" spans="1:25" ht="9.9499999999999993" customHeight="1" thickBot="1" x14ac:dyDescent="0.25">
      <c r="A59" s="260"/>
      <c r="B59" s="351" t="s">
        <v>139</v>
      </c>
      <c r="C59" s="330">
        <v>270.12613848039712</v>
      </c>
      <c r="D59" s="331">
        <v>0</v>
      </c>
      <c r="E59" s="332">
        <v>0</v>
      </c>
      <c r="F59" s="332">
        <v>0</v>
      </c>
      <c r="G59" s="331">
        <v>0</v>
      </c>
      <c r="H59" s="331">
        <v>0</v>
      </c>
      <c r="I59" s="331">
        <v>0</v>
      </c>
      <c r="J59" s="333">
        <v>0</v>
      </c>
      <c r="K59" s="334">
        <v>0</v>
      </c>
      <c r="L59" s="335">
        <v>0</v>
      </c>
      <c r="M59" s="327">
        <v>0</v>
      </c>
      <c r="N59" s="327">
        <v>0</v>
      </c>
      <c r="O59" s="327">
        <v>0</v>
      </c>
      <c r="P59" s="327">
        <v>0</v>
      </c>
      <c r="Q59" s="327">
        <v>0</v>
      </c>
      <c r="R59" s="327">
        <v>0</v>
      </c>
      <c r="S59" s="327">
        <v>0</v>
      </c>
      <c r="T59" s="327">
        <v>0</v>
      </c>
      <c r="U59" s="327">
        <v>0</v>
      </c>
      <c r="V59" s="327">
        <v>0</v>
      </c>
      <c r="W59" s="327">
        <v>0</v>
      </c>
      <c r="X59" s="328">
        <v>0</v>
      </c>
      <c r="Y59" s="329">
        <v>-270.12613848039712</v>
      </c>
    </row>
    <row r="60" spans="1:25" ht="9.9499999999999993" customHeight="1" thickBot="1" x14ac:dyDescent="0.25">
      <c r="A60" s="260"/>
      <c r="B60" s="352" t="s">
        <v>140</v>
      </c>
      <c r="C60" s="336">
        <v>0</v>
      </c>
      <c r="D60" s="337">
        <v>678.25695272648886</v>
      </c>
      <c r="E60" s="338">
        <v>0</v>
      </c>
      <c r="F60" s="338">
        <v>0</v>
      </c>
      <c r="G60" s="337">
        <v>0</v>
      </c>
      <c r="H60" s="337">
        <v>0</v>
      </c>
      <c r="I60" s="337">
        <v>0</v>
      </c>
      <c r="J60" s="339">
        <v>0</v>
      </c>
      <c r="K60" s="334">
        <v>0</v>
      </c>
      <c r="L60" s="335">
        <v>0</v>
      </c>
      <c r="M60" s="327">
        <v>0</v>
      </c>
      <c r="N60" s="327">
        <v>0</v>
      </c>
      <c r="O60" s="327">
        <v>0</v>
      </c>
      <c r="P60" s="327">
        <v>0</v>
      </c>
      <c r="Q60" s="327">
        <v>0</v>
      </c>
      <c r="R60" s="327">
        <v>0</v>
      </c>
      <c r="S60" s="327">
        <v>0</v>
      </c>
      <c r="T60" s="327">
        <v>0</v>
      </c>
      <c r="U60" s="327">
        <v>0</v>
      </c>
      <c r="V60" s="327">
        <v>0</v>
      </c>
      <c r="W60" s="327">
        <v>0</v>
      </c>
      <c r="X60" s="328">
        <v>0</v>
      </c>
      <c r="Y60" s="329">
        <v>1010101</v>
      </c>
    </row>
    <row r="61" spans="1:25" ht="9.9499999999999993" customHeight="1" thickBot="1" x14ac:dyDescent="0.25">
      <c r="A61" s="260"/>
      <c r="B61" s="352" t="s">
        <v>141</v>
      </c>
      <c r="C61" s="336">
        <v>0</v>
      </c>
      <c r="D61" s="337">
        <v>0</v>
      </c>
      <c r="E61" s="338">
        <v>7.9545776480536823</v>
      </c>
      <c r="F61" s="338">
        <v>0</v>
      </c>
      <c r="G61" s="337">
        <v>0</v>
      </c>
      <c r="H61" s="337">
        <v>0</v>
      </c>
      <c r="I61" s="337">
        <v>0</v>
      </c>
      <c r="J61" s="339">
        <v>0</v>
      </c>
      <c r="K61" s="334">
        <v>0</v>
      </c>
      <c r="L61" s="335">
        <v>0</v>
      </c>
      <c r="M61" s="327">
        <v>0</v>
      </c>
      <c r="N61" s="327">
        <v>0</v>
      </c>
      <c r="O61" s="327">
        <v>0</v>
      </c>
      <c r="P61" s="327">
        <v>0</v>
      </c>
      <c r="Q61" s="327">
        <v>0</v>
      </c>
      <c r="R61" s="327">
        <v>0</v>
      </c>
      <c r="S61" s="327">
        <v>0</v>
      </c>
      <c r="T61" s="327">
        <v>0</v>
      </c>
      <c r="U61" s="327">
        <v>0</v>
      </c>
      <c r="V61" s="327">
        <v>0</v>
      </c>
      <c r="W61" s="327">
        <v>0</v>
      </c>
      <c r="X61" s="328">
        <v>0</v>
      </c>
      <c r="Y61" s="329">
        <v>1010101</v>
      </c>
    </row>
    <row r="62" spans="1:25" ht="9.9499999999999993" customHeight="1" thickBot="1" x14ac:dyDescent="0.25">
      <c r="A62" s="260"/>
      <c r="B62" s="352" t="s">
        <v>142</v>
      </c>
      <c r="C62" s="336">
        <v>0</v>
      </c>
      <c r="D62" s="337">
        <v>0</v>
      </c>
      <c r="E62" s="338">
        <v>0</v>
      </c>
      <c r="F62" s="338">
        <v>73.379205268301746</v>
      </c>
      <c r="G62" s="337">
        <v>0</v>
      </c>
      <c r="H62" s="337">
        <v>0</v>
      </c>
      <c r="I62" s="337">
        <v>0</v>
      </c>
      <c r="J62" s="339">
        <v>0</v>
      </c>
      <c r="K62" s="334">
        <v>0</v>
      </c>
      <c r="L62" s="335">
        <v>0</v>
      </c>
      <c r="M62" s="327">
        <v>0</v>
      </c>
      <c r="N62" s="327">
        <v>0</v>
      </c>
      <c r="O62" s="327">
        <v>0</v>
      </c>
      <c r="P62" s="327">
        <v>0</v>
      </c>
      <c r="Q62" s="327">
        <v>0</v>
      </c>
      <c r="R62" s="327">
        <v>0</v>
      </c>
      <c r="S62" s="327">
        <v>0</v>
      </c>
      <c r="T62" s="327">
        <v>0</v>
      </c>
      <c r="U62" s="327">
        <v>0</v>
      </c>
      <c r="V62" s="327">
        <v>0</v>
      </c>
      <c r="W62" s="327">
        <v>0</v>
      </c>
      <c r="X62" s="328">
        <v>0</v>
      </c>
      <c r="Y62" s="329">
        <v>-73.379205268301746</v>
      </c>
    </row>
    <row r="63" spans="1:25" ht="9.9499999999999993" customHeight="1" thickBot="1" x14ac:dyDescent="0.25">
      <c r="A63" s="260"/>
      <c r="B63" s="352" t="s">
        <v>143</v>
      </c>
      <c r="C63" s="336">
        <v>0</v>
      </c>
      <c r="D63" s="337">
        <v>0</v>
      </c>
      <c r="E63" s="338">
        <v>0</v>
      </c>
      <c r="F63" s="338">
        <v>0</v>
      </c>
      <c r="G63" s="337">
        <v>267.23300084435073</v>
      </c>
      <c r="H63" s="337">
        <v>0</v>
      </c>
      <c r="I63" s="337">
        <v>0</v>
      </c>
      <c r="J63" s="339">
        <v>0</v>
      </c>
      <c r="K63" s="334">
        <v>0</v>
      </c>
      <c r="L63" s="335">
        <v>0</v>
      </c>
      <c r="M63" s="327">
        <v>0</v>
      </c>
      <c r="N63" s="327">
        <v>0</v>
      </c>
      <c r="O63" s="327">
        <v>0</v>
      </c>
      <c r="P63" s="327">
        <v>0</v>
      </c>
      <c r="Q63" s="327">
        <v>0</v>
      </c>
      <c r="R63" s="327">
        <v>0</v>
      </c>
      <c r="S63" s="327">
        <v>0</v>
      </c>
      <c r="T63" s="327">
        <v>0</v>
      </c>
      <c r="U63" s="327">
        <v>0</v>
      </c>
      <c r="V63" s="327">
        <v>0</v>
      </c>
      <c r="W63" s="327">
        <v>0</v>
      </c>
      <c r="X63" s="328">
        <v>0</v>
      </c>
      <c r="Y63" s="329">
        <v>1010101</v>
      </c>
    </row>
    <row r="64" spans="1:25" ht="9.9499999999999993" customHeight="1" thickBot="1" x14ac:dyDescent="0.25">
      <c r="A64" s="260"/>
      <c r="B64" s="352" t="s">
        <v>144</v>
      </c>
      <c r="C64" s="336">
        <v>0</v>
      </c>
      <c r="D64" s="337">
        <v>0</v>
      </c>
      <c r="E64" s="338">
        <v>0</v>
      </c>
      <c r="F64" s="338">
        <v>0</v>
      </c>
      <c r="G64" s="337">
        <v>0</v>
      </c>
      <c r="H64" s="337">
        <v>26.166030523429409</v>
      </c>
      <c r="I64" s="337">
        <v>0</v>
      </c>
      <c r="J64" s="339">
        <v>0</v>
      </c>
      <c r="K64" s="334">
        <v>0</v>
      </c>
      <c r="L64" s="335">
        <v>0</v>
      </c>
      <c r="M64" s="327">
        <v>0</v>
      </c>
      <c r="N64" s="327">
        <v>0</v>
      </c>
      <c r="O64" s="327">
        <v>0</v>
      </c>
      <c r="P64" s="327">
        <v>0</v>
      </c>
      <c r="Q64" s="327">
        <v>0</v>
      </c>
      <c r="R64" s="327">
        <v>0</v>
      </c>
      <c r="S64" s="327">
        <v>0</v>
      </c>
      <c r="T64" s="327">
        <v>0</v>
      </c>
      <c r="U64" s="327">
        <v>0</v>
      </c>
      <c r="V64" s="327">
        <v>0</v>
      </c>
      <c r="W64" s="327">
        <v>0</v>
      </c>
      <c r="X64" s="328">
        <v>0</v>
      </c>
      <c r="Y64" s="329">
        <v>1010101</v>
      </c>
    </row>
    <row r="65" spans="1:25" ht="9.9499999999999993" customHeight="1" thickBot="1" x14ac:dyDescent="0.25">
      <c r="A65" s="260"/>
      <c r="B65" s="352" t="s">
        <v>145</v>
      </c>
      <c r="C65" s="336">
        <v>0</v>
      </c>
      <c r="D65" s="337">
        <v>0</v>
      </c>
      <c r="E65" s="338">
        <v>0</v>
      </c>
      <c r="F65" s="338">
        <v>0</v>
      </c>
      <c r="G65" s="337">
        <v>0</v>
      </c>
      <c r="H65" s="337">
        <v>0</v>
      </c>
      <c r="I65" s="337">
        <v>193.44712925664172</v>
      </c>
      <c r="J65" s="339">
        <v>0</v>
      </c>
      <c r="K65" s="334">
        <v>0</v>
      </c>
      <c r="L65" s="335">
        <v>0</v>
      </c>
      <c r="M65" s="327">
        <v>0</v>
      </c>
      <c r="N65" s="327">
        <v>0</v>
      </c>
      <c r="O65" s="327">
        <v>0</v>
      </c>
      <c r="P65" s="327">
        <v>0</v>
      </c>
      <c r="Q65" s="327">
        <v>0</v>
      </c>
      <c r="R65" s="327">
        <v>0</v>
      </c>
      <c r="S65" s="327">
        <v>0</v>
      </c>
      <c r="T65" s="327">
        <v>0</v>
      </c>
      <c r="U65" s="327">
        <v>0</v>
      </c>
      <c r="V65" s="327">
        <v>0</v>
      </c>
      <c r="W65" s="327">
        <v>0</v>
      </c>
      <c r="X65" s="328">
        <v>0</v>
      </c>
      <c r="Y65" s="329">
        <v>1010101</v>
      </c>
    </row>
    <row r="66" spans="1:25" ht="9.9499999999999993" customHeight="1" thickBot="1" x14ac:dyDescent="0.25">
      <c r="A66" s="260"/>
      <c r="B66" s="353" t="s">
        <v>146</v>
      </c>
      <c r="C66" s="336">
        <v>0</v>
      </c>
      <c r="D66" s="337">
        <v>0</v>
      </c>
      <c r="E66" s="338">
        <v>0</v>
      </c>
      <c r="F66" s="338">
        <v>0</v>
      </c>
      <c r="G66" s="337">
        <v>0</v>
      </c>
      <c r="H66" s="337">
        <v>0</v>
      </c>
      <c r="I66" s="337">
        <v>0</v>
      </c>
      <c r="J66" s="339">
        <v>1801.0361362745111</v>
      </c>
      <c r="K66" s="334">
        <v>0</v>
      </c>
      <c r="L66" s="335">
        <v>0</v>
      </c>
      <c r="M66" s="327">
        <v>0</v>
      </c>
      <c r="N66" s="327">
        <v>0</v>
      </c>
      <c r="O66" s="327">
        <v>0</v>
      </c>
      <c r="P66" s="327">
        <v>0</v>
      </c>
      <c r="Q66" s="327">
        <v>0</v>
      </c>
      <c r="R66" s="327">
        <v>0</v>
      </c>
      <c r="S66" s="327">
        <v>0</v>
      </c>
      <c r="T66" s="327">
        <v>0</v>
      </c>
      <c r="U66" s="327">
        <v>0</v>
      </c>
      <c r="V66" s="327">
        <v>0</v>
      </c>
      <c r="W66" s="327">
        <v>0</v>
      </c>
      <c r="X66" s="328">
        <v>0</v>
      </c>
      <c r="Y66" s="329">
        <v>1010101</v>
      </c>
    </row>
    <row r="67" spans="1:25" ht="9.9499999999999993" customHeight="1" thickBot="1" x14ac:dyDescent="0.25">
      <c r="A67" s="260"/>
      <c r="B67" s="351" t="s">
        <v>147</v>
      </c>
      <c r="C67" s="330">
        <v>19934.058376798319</v>
      </c>
      <c r="D67" s="331">
        <v>0</v>
      </c>
      <c r="E67" s="332">
        <v>0</v>
      </c>
      <c r="F67" s="332">
        <v>0</v>
      </c>
      <c r="G67" s="331">
        <v>0</v>
      </c>
      <c r="H67" s="331">
        <v>0</v>
      </c>
      <c r="I67" s="331">
        <v>0</v>
      </c>
      <c r="J67" s="333">
        <v>0</v>
      </c>
      <c r="K67" s="334">
        <v>0</v>
      </c>
      <c r="L67" s="335">
        <v>0</v>
      </c>
      <c r="M67" s="327">
        <v>0</v>
      </c>
      <c r="N67" s="327">
        <v>0</v>
      </c>
      <c r="O67" s="327">
        <v>0</v>
      </c>
      <c r="P67" s="327">
        <v>0</v>
      </c>
      <c r="Q67" s="327">
        <v>0</v>
      </c>
      <c r="R67" s="327">
        <v>0</v>
      </c>
      <c r="S67" s="327">
        <v>0</v>
      </c>
      <c r="T67" s="327">
        <v>0</v>
      </c>
      <c r="U67" s="327">
        <v>0</v>
      </c>
      <c r="V67" s="327">
        <v>0</v>
      </c>
      <c r="W67" s="327">
        <v>0</v>
      </c>
      <c r="X67" s="328">
        <v>0</v>
      </c>
      <c r="Y67" s="329">
        <v>-19934.058376798319</v>
      </c>
    </row>
    <row r="68" spans="1:25" ht="9.9499999999999993" customHeight="1" thickBot="1" x14ac:dyDescent="0.25">
      <c r="A68" s="260"/>
      <c r="B68" s="352" t="s">
        <v>148</v>
      </c>
      <c r="C68" s="336">
        <v>0</v>
      </c>
      <c r="D68" s="337">
        <v>37156.677052379579</v>
      </c>
      <c r="E68" s="338">
        <v>0</v>
      </c>
      <c r="F68" s="338">
        <v>0</v>
      </c>
      <c r="G68" s="337">
        <v>0</v>
      </c>
      <c r="H68" s="337">
        <v>0</v>
      </c>
      <c r="I68" s="337">
        <v>0</v>
      </c>
      <c r="J68" s="339">
        <v>0</v>
      </c>
      <c r="K68" s="334">
        <v>0</v>
      </c>
      <c r="L68" s="335">
        <v>0</v>
      </c>
      <c r="M68" s="327">
        <v>0</v>
      </c>
      <c r="N68" s="327">
        <v>0</v>
      </c>
      <c r="O68" s="327">
        <v>0</v>
      </c>
      <c r="P68" s="327">
        <v>0</v>
      </c>
      <c r="Q68" s="327">
        <v>0</v>
      </c>
      <c r="R68" s="327">
        <v>0</v>
      </c>
      <c r="S68" s="327">
        <v>0</v>
      </c>
      <c r="T68" s="327">
        <v>0</v>
      </c>
      <c r="U68" s="327">
        <v>0</v>
      </c>
      <c r="V68" s="327">
        <v>0</v>
      </c>
      <c r="W68" s="327">
        <v>0</v>
      </c>
      <c r="X68" s="328">
        <v>0</v>
      </c>
      <c r="Y68" s="329">
        <v>1010101</v>
      </c>
    </row>
    <row r="69" spans="1:25" ht="9.9499999999999993" customHeight="1" thickBot="1" x14ac:dyDescent="0.25">
      <c r="A69" s="260"/>
      <c r="B69" s="352" t="s">
        <v>149</v>
      </c>
      <c r="C69" s="336">
        <v>0</v>
      </c>
      <c r="D69" s="337">
        <v>0</v>
      </c>
      <c r="E69" s="338">
        <v>5062.7537649415626</v>
      </c>
      <c r="F69" s="338">
        <v>0</v>
      </c>
      <c r="G69" s="337">
        <v>0</v>
      </c>
      <c r="H69" s="337">
        <v>0</v>
      </c>
      <c r="I69" s="337">
        <v>0</v>
      </c>
      <c r="J69" s="339">
        <v>0</v>
      </c>
      <c r="K69" s="334">
        <v>0</v>
      </c>
      <c r="L69" s="335">
        <v>0</v>
      </c>
      <c r="M69" s="327">
        <v>0</v>
      </c>
      <c r="N69" s="327">
        <v>0</v>
      </c>
      <c r="O69" s="327">
        <v>0</v>
      </c>
      <c r="P69" s="327">
        <v>0</v>
      </c>
      <c r="Q69" s="327">
        <v>0</v>
      </c>
      <c r="R69" s="327">
        <v>0</v>
      </c>
      <c r="S69" s="327">
        <v>0</v>
      </c>
      <c r="T69" s="327">
        <v>0</v>
      </c>
      <c r="U69" s="327">
        <v>0</v>
      </c>
      <c r="V69" s="327">
        <v>0</v>
      </c>
      <c r="W69" s="327">
        <v>0</v>
      </c>
      <c r="X69" s="328">
        <v>0</v>
      </c>
      <c r="Y69" s="329">
        <v>1010101</v>
      </c>
    </row>
    <row r="70" spans="1:25" ht="9.9499999999999993" customHeight="1" thickBot="1" x14ac:dyDescent="0.25">
      <c r="A70" s="260"/>
      <c r="B70" s="352" t="s">
        <v>150</v>
      </c>
      <c r="C70" s="336">
        <v>0</v>
      </c>
      <c r="D70" s="337">
        <v>0</v>
      </c>
      <c r="E70" s="338">
        <v>0</v>
      </c>
      <c r="F70" s="338">
        <v>3259.5491025445153</v>
      </c>
      <c r="G70" s="337">
        <v>0</v>
      </c>
      <c r="H70" s="337">
        <v>0</v>
      </c>
      <c r="I70" s="337">
        <v>0</v>
      </c>
      <c r="J70" s="339">
        <v>0</v>
      </c>
      <c r="K70" s="334">
        <v>0</v>
      </c>
      <c r="L70" s="335">
        <v>0</v>
      </c>
      <c r="M70" s="327">
        <v>0</v>
      </c>
      <c r="N70" s="327">
        <v>0</v>
      </c>
      <c r="O70" s="327">
        <v>0</v>
      </c>
      <c r="P70" s="327">
        <v>0</v>
      </c>
      <c r="Q70" s="327">
        <v>0</v>
      </c>
      <c r="R70" s="327">
        <v>0</v>
      </c>
      <c r="S70" s="327">
        <v>0</v>
      </c>
      <c r="T70" s="327">
        <v>0</v>
      </c>
      <c r="U70" s="327">
        <v>0</v>
      </c>
      <c r="V70" s="327">
        <v>0</v>
      </c>
      <c r="W70" s="327">
        <v>0</v>
      </c>
      <c r="X70" s="328">
        <v>0</v>
      </c>
      <c r="Y70" s="329">
        <v>-3259.5491025445153</v>
      </c>
    </row>
    <row r="71" spans="1:25" ht="9.9499999999999993" customHeight="1" thickBot="1" x14ac:dyDescent="0.25">
      <c r="A71" s="260"/>
      <c r="B71" s="352" t="s">
        <v>151</v>
      </c>
      <c r="C71" s="336">
        <v>0</v>
      </c>
      <c r="D71" s="337">
        <v>0</v>
      </c>
      <c r="E71" s="338">
        <v>0</v>
      </c>
      <c r="F71" s="338">
        <v>0</v>
      </c>
      <c r="G71" s="337">
        <v>18127.828618232612</v>
      </c>
      <c r="H71" s="337">
        <v>0</v>
      </c>
      <c r="I71" s="337">
        <v>0</v>
      </c>
      <c r="J71" s="339">
        <v>0</v>
      </c>
      <c r="K71" s="334">
        <v>0</v>
      </c>
      <c r="L71" s="335">
        <v>0</v>
      </c>
      <c r="M71" s="327">
        <v>0</v>
      </c>
      <c r="N71" s="327">
        <v>0</v>
      </c>
      <c r="O71" s="327">
        <v>0</v>
      </c>
      <c r="P71" s="327">
        <v>0</v>
      </c>
      <c r="Q71" s="327">
        <v>0</v>
      </c>
      <c r="R71" s="327">
        <v>0</v>
      </c>
      <c r="S71" s="327">
        <v>0</v>
      </c>
      <c r="T71" s="327">
        <v>0</v>
      </c>
      <c r="U71" s="327">
        <v>0</v>
      </c>
      <c r="V71" s="327">
        <v>0</v>
      </c>
      <c r="W71" s="327">
        <v>0</v>
      </c>
      <c r="X71" s="328">
        <v>0</v>
      </c>
      <c r="Y71" s="329">
        <v>1010101</v>
      </c>
    </row>
    <row r="72" spans="1:25" ht="9.9499999999999993" customHeight="1" thickBot="1" x14ac:dyDescent="0.25">
      <c r="A72" s="260"/>
      <c r="B72" s="352" t="s">
        <v>152</v>
      </c>
      <c r="C72" s="336">
        <v>0</v>
      </c>
      <c r="D72" s="337">
        <v>0</v>
      </c>
      <c r="E72" s="338">
        <v>0</v>
      </c>
      <c r="F72" s="338">
        <v>0</v>
      </c>
      <c r="G72" s="337">
        <v>0</v>
      </c>
      <c r="H72" s="337">
        <v>7408.6542460493456</v>
      </c>
      <c r="I72" s="337">
        <v>0</v>
      </c>
      <c r="J72" s="339">
        <v>0</v>
      </c>
      <c r="K72" s="334">
        <v>0</v>
      </c>
      <c r="L72" s="335">
        <v>0</v>
      </c>
      <c r="M72" s="327">
        <v>0</v>
      </c>
      <c r="N72" s="327">
        <v>0</v>
      </c>
      <c r="O72" s="327">
        <v>0</v>
      </c>
      <c r="P72" s="327">
        <v>0</v>
      </c>
      <c r="Q72" s="327">
        <v>0</v>
      </c>
      <c r="R72" s="327">
        <v>0</v>
      </c>
      <c r="S72" s="327">
        <v>0</v>
      </c>
      <c r="T72" s="327">
        <v>0</v>
      </c>
      <c r="U72" s="327">
        <v>0</v>
      </c>
      <c r="V72" s="327">
        <v>0</v>
      </c>
      <c r="W72" s="327">
        <v>0</v>
      </c>
      <c r="X72" s="328">
        <v>0</v>
      </c>
      <c r="Y72" s="329">
        <v>1010101</v>
      </c>
    </row>
    <row r="73" spans="1:25" ht="9.9499999999999993" customHeight="1" thickBot="1" x14ac:dyDescent="0.25">
      <c r="A73" s="260"/>
      <c r="B73" s="352" t="s">
        <v>153</v>
      </c>
      <c r="C73" s="336">
        <v>0</v>
      </c>
      <c r="D73" s="337">
        <v>0</v>
      </c>
      <c r="E73" s="338">
        <v>0</v>
      </c>
      <c r="F73" s="338">
        <v>0</v>
      </c>
      <c r="G73" s="337">
        <v>0</v>
      </c>
      <c r="H73" s="337">
        <v>0</v>
      </c>
      <c r="I73" s="337">
        <v>15545.517744860312</v>
      </c>
      <c r="J73" s="339">
        <v>0</v>
      </c>
      <c r="K73" s="334">
        <v>0</v>
      </c>
      <c r="L73" s="335">
        <v>0</v>
      </c>
      <c r="M73" s="327">
        <v>0</v>
      </c>
      <c r="N73" s="327">
        <v>0</v>
      </c>
      <c r="O73" s="327">
        <v>0</v>
      </c>
      <c r="P73" s="327">
        <v>0</v>
      </c>
      <c r="Q73" s="327">
        <v>0</v>
      </c>
      <c r="R73" s="327">
        <v>0</v>
      </c>
      <c r="S73" s="327">
        <v>0</v>
      </c>
      <c r="T73" s="327">
        <v>0</v>
      </c>
      <c r="U73" s="327">
        <v>0</v>
      </c>
      <c r="V73" s="327">
        <v>0</v>
      </c>
      <c r="W73" s="327">
        <v>0</v>
      </c>
      <c r="X73" s="328">
        <v>0</v>
      </c>
      <c r="Y73" s="329">
        <v>1010101</v>
      </c>
    </row>
    <row r="74" spans="1:25" ht="9.9499999999999993" customHeight="1" thickBot="1" x14ac:dyDescent="0.25">
      <c r="A74" s="260"/>
      <c r="B74" s="353" t="s">
        <v>154</v>
      </c>
      <c r="C74" s="317">
        <v>0</v>
      </c>
      <c r="D74" s="318">
        <v>0</v>
      </c>
      <c r="E74" s="319">
        <v>0</v>
      </c>
      <c r="F74" s="319">
        <v>0</v>
      </c>
      <c r="G74" s="318">
        <v>0</v>
      </c>
      <c r="H74" s="318">
        <v>0</v>
      </c>
      <c r="I74" s="318">
        <v>0</v>
      </c>
      <c r="J74" s="320">
        <v>198248.48929204285</v>
      </c>
      <c r="K74" s="334">
        <v>0</v>
      </c>
      <c r="L74" s="335">
        <v>0</v>
      </c>
      <c r="M74" s="327">
        <v>0</v>
      </c>
      <c r="N74" s="327">
        <v>0</v>
      </c>
      <c r="O74" s="327">
        <v>0</v>
      </c>
      <c r="P74" s="327">
        <v>0</v>
      </c>
      <c r="Q74" s="327">
        <v>0</v>
      </c>
      <c r="R74" s="327">
        <v>0</v>
      </c>
      <c r="S74" s="327">
        <v>0</v>
      </c>
      <c r="T74" s="327">
        <v>0</v>
      </c>
      <c r="U74" s="327">
        <v>0</v>
      </c>
      <c r="V74" s="327">
        <v>0</v>
      </c>
      <c r="W74" s="327">
        <v>0</v>
      </c>
      <c r="X74" s="328">
        <v>0</v>
      </c>
      <c r="Y74" s="329">
        <v>1010101</v>
      </c>
    </row>
    <row r="75" spans="1:25" ht="9.9499999999999993" customHeight="1" thickBot="1" x14ac:dyDescent="0.25">
      <c r="A75" s="260"/>
      <c r="B75" s="351" t="s">
        <v>155</v>
      </c>
      <c r="C75" s="336">
        <v>129075.03779835635</v>
      </c>
      <c r="D75" s="337">
        <v>0</v>
      </c>
      <c r="E75" s="338">
        <v>0</v>
      </c>
      <c r="F75" s="338">
        <v>0</v>
      </c>
      <c r="G75" s="337">
        <v>0</v>
      </c>
      <c r="H75" s="337">
        <v>0</v>
      </c>
      <c r="I75" s="337">
        <v>0</v>
      </c>
      <c r="J75" s="339">
        <v>0</v>
      </c>
      <c r="K75" s="334">
        <v>0</v>
      </c>
      <c r="L75" s="335">
        <v>0</v>
      </c>
      <c r="M75" s="327">
        <v>0</v>
      </c>
      <c r="N75" s="327">
        <v>0</v>
      </c>
      <c r="O75" s="327">
        <v>0</v>
      </c>
      <c r="P75" s="327">
        <v>0</v>
      </c>
      <c r="Q75" s="327">
        <v>0</v>
      </c>
      <c r="R75" s="327">
        <v>0</v>
      </c>
      <c r="S75" s="327">
        <v>0</v>
      </c>
      <c r="T75" s="327">
        <v>0</v>
      </c>
      <c r="U75" s="327">
        <v>0</v>
      </c>
      <c r="V75" s="327">
        <v>0</v>
      </c>
      <c r="W75" s="327">
        <v>0</v>
      </c>
      <c r="X75" s="328">
        <v>0</v>
      </c>
      <c r="Y75" s="329">
        <v>-129075.03779835635</v>
      </c>
    </row>
    <row r="76" spans="1:25" ht="9.9499999999999993" customHeight="1" thickBot="1" x14ac:dyDescent="0.25">
      <c r="A76" s="260"/>
      <c r="B76" s="352" t="s">
        <v>156</v>
      </c>
      <c r="C76" s="336">
        <v>0</v>
      </c>
      <c r="D76" s="337">
        <v>210646.13357206096</v>
      </c>
      <c r="E76" s="338">
        <v>0</v>
      </c>
      <c r="F76" s="338">
        <v>0</v>
      </c>
      <c r="G76" s="337">
        <v>0</v>
      </c>
      <c r="H76" s="337">
        <v>0</v>
      </c>
      <c r="I76" s="337">
        <v>0</v>
      </c>
      <c r="J76" s="339">
        <v>0</v>
      </c>
      <c r="K76" s="334">
        <v>0</v>
      </c>
      <c r="L76" s="335">
        <v>0</v>
      </c>
      <c r="M76" s="327">
        <v>0</v>
      </c>
      <c r="N76" s="327">
        <v>0</v>
      </c>
      <c r="O76" s="327">
        <v>0</v>
      </c>
      <c r="P76" s="327">
        <v>0</v>
      </c>
      <c r="Q76" s="327">
        <v>0</v>
      </c>
      <c r="R76" s="327">
        <v>0</v>
      </c>
      <c r="S76" s="327">
        <v>0</v>
      </c>
      <c r="T76" s="327">
        <v>0</v>
      </c>
      <c r="U76" s="327">
        <v>0</v>
      </c>
      <c r="V76" s="327">
        <v>0</v>
      </c>
      <c r="W76" s="327">
        <v>0</v>
      </c>
      <c r="X76" s="328">
        <v>0</v>
      </c>
      <c r="Y76" s="329">
        <v>1010101</v>
      </c>
    </row>
    <row r="77" spans="1:25" ht="9.9499999999999993" customHeight="1" thickBot="1" x14ac:dyDescent="0.25">
      <c r="A77" s="260"/>
      <c r="B77" s="352" t="s">
        <v>157</v>
      </c>
      <c r="C77" s="336">
        <v>0</v>
      </c>
      <c r="D77" s="337">
        <v>0</v>
      </c>
      <c r="E77" s="338">
        <v>17469.394612985103</v>
      </c>
      <c r="F77" s="338">
        <v>0</v>
      </c>
      <c r="G77" s="337">
        <v>0</v>
      </c>
      <c r="H77" s="337">
        <v>0</v>
      </c>
      <c r="I77" s="337">
        <v>0</v>
      </c>
      <c r="J77" s="339">
        <v>0</v>
      </c>
      <c r="K77" s="334">
        <v>0</v>
      </c>
      <c r="L77" s="335">
        <v>0</v>
      </c>
      <c r="M77" s="327">
        <v>0</v>
      </c>
      <c r="N77" s="327">
        <v>0</v>
      </c>
      <c r="O77" s="327">
        <v>0</v>
      </c>
      <c r="P77" s="327">
        <v>0</v>
      </c>
      <c r="Q77" s="327">
        <v>0</v>
      </c>
      <c r="R77" s="327">
        <v>0</v>
      </c>
      <c r="S77" s="327">
        <v>0</v>
      </c>
      <c r="T77" s="327">
        <v>0</v>
      </c>
      <c r="U77" s="327">
        <v>0</v>
      </c>
      <c r="V77" s="327">
        <v>0</v>
      </c>
      <c r="W77" s="327">
        <v>0</v>
      </c>
      <c r="X77" s="328">
        <v>0</v>
      </c>
      <c r="Y77" s="329">
        <v>1010101</v>
      </c>
    </row>
    <row r="78" spans="1:25" ht="9.9499999999999993" customHeight="1" thickBot="1" x14ac:dyDescent="0.25">
      <c r="A78" s="260"/>
      <c r="B78" s="352" t="s">
        <v>158</v>
      </c>
      <c r="C78" s="336">
        <v>0</v>
      </c>
      <c r="D78" s="337">
        <v>0</v>
      </c>
      <c r="E78" s="338">
        <v>0</v>
      </c>
      <c r="F78" s="338">
        <v>42134.115392888969</v>
      </c>
      <c r="G78" s="337">
        <v>0</v>
      </c>
      <c r="H78" s="337">
        <v>0</v>
      </c>
      <c r="I78" s="337">
        <v>0</v>
      </c>
      <c r="J78" s="339">
        <v>0</v>
      </c>
      <c r="K78" s="334">
        <v>0</v>
      </c>
      <c r="L78" s="335">
        <v>0</v>
      </c>
      <c r="M78" s="327">
        <v>0</v>
      </c>
      <c r="N78" s="327">
        <v>0</v>
      </c>
      <c r="O78" s="327">
        <v>0</v>
      </c>
      <c r="P78" s="327">
        <v>0</v>
      </c>
      <c r="Q78" s="327">
        <v>0</v>
      </c>
      <c r="R78" s="327">
        <v>0</v>
      </c>
      <c r="S78" s="327">
        <v>0</v>
      </c>
      <c r="T78" s="327">
        <v>0</v>
      </c>
      <c r="U78" s="327">
        <v>0</v>
      </c>
      <c r="V78" s="327">
        <v>0</v>
      </c>
      <c r="W78" s="327">
        <v>0</v>
      </c>
      <c r="X78" s="328">
        <v>0</v>
      </c>
      <c r="Y78" s="329">
        <v>-42134.115392888969</v>
      </c>
    </row>
    <row r="79" spans="1:25" ht="9.9499999999999993" customHeight="1" thickBot="1" x14ac:dyDescent="0.25">
      <c r="A79" s="260"/>
      <c r="B79" s="352" t="s">
        <v>159</v>
      </c>
      <c r="C79" s="336">
        <v>0</v>
      </c>
      <c r="D79" s="337">
        <v>0</v>
      </c>
      <c r="E79" s="338">
        <v>0</v>
      </c>
      <c r="F79" s="338">
        <v>0</v>
      </c>
      <c r="G79" s="337">
        <v>89148.375097119701</v>
      </c>
      <c r="H79" s="337">
        <v>0</v>
      </c>
      <c r="I79" s="337">
        <v>0</v>
      </c>
      <c r="J79" s="339">
        <v>0</v>
      </c>
      <c r="K79" s="334">
        <v>0</v>
      </c>
      <c r="L79" s="335">
        <v>0</v>
      </c>
      <c r="M79" s="327">
        <v>0</v>
      </c>
      <c r="N79" s="327">
        <v>0</v>
      </c>
      <c r="O79" s="327">
        <v>0</v>
      </c>
      <c r="P79" s="327">
        <v>0</v>
      </c>
      <c r="Q79" s="327">
        <v>0</v>
      </c>
      <c r="R79" s="327">
        <v>0</v>
      </c>
      <c r="S79" s="327">
        <v>0</v>
      </c>
      <c r="T79" s="327">
        <v>0</v>
      </c>
      <c r="U79" s="327">
        <v>0</v>
      </c>
      <c r="V79" s="327">
        <v>0</v>
      </c>
      <c r="W79" s="327">
        <v>0</v>
      </c>
      <c r="X79" s="328">
        <v>0</v>
      </c>
      <c r="Y79" s="329">
        <v>1010101</v>
      </c>
    </row>
    <row r="80" spans="1:25" ht="9.9499999999999993" customHeight="1" thickBot="1" x14ac:dyDescent="0.25">
      <c r="A80" s="260"/>
      <c r="B80" s="352" t="s">
        <v>160</v>
      </c>
      <c r="C80" s="336">
        <v>0</v>
      </c>
      <c r="D80" s="337">
        <v>0</v>
      </c>
      <c r="E80" s="338">
        <v>0</v>
      </c>
      <c r="F80" s="338">
        <v>0</v>
      </c>
      <c r="G80" s="337">
        <v>0</v>
      </c>
      <c r="H80" s="337">
        <v>38162.161212731451</v>
      </c>
      <c r="I80" s="337">
        <v>0</v>
      </c>
      <c r="J80" s="339">
        <v>0</v>
      </c>
      <c r="K80" s="334">
        <v>0</v>
      </c>
      <c r="L80" s="335">
        <v>0</v>
      </c>
      <c r="M80" s="327">
        <v>0</v>
      </c>
      <c r="N80" s="327">
        <v>0</v>
      </c>
      <c r="O80" s="327">
        <v>0</v>
      </c>
      <c r="P80" s="327">
        <v>0</v>
      </c>
      <c r="Q80" s="327">
        <v>0</v>
      </c>
      <c r="R80" s="327">
        <v>0</v>
      </c>
      <c r="S80" s="327">
        <v>0</v>
      </c>
      <c r="T80" s="327">
        <v>0</v>
      </c>
      <c r="U80" s="327">
        <v>0</v>
      </c>
      <c r="V80" s="327">
        <v>0</v>
      </c>
      <c r="W80" s="327">
        <v>0</v>
      </c>
      <c r="X80" s="328">
        <v>0</v>
      </c>
      <c r="Y80" s="329">
        <v>1010101</v>
      </c>
    </row>
    <row r="81" spans="1:25" ht="9.9499999999999993" customHeight="1" thickBot="1" x14ac:dyDescent="0.25">
      <c r="A81" s="260"/>
      <c r="B81" s="352" t="s">
        <v>161</v>
      </c>
      <c r="C81" s="336">
        <v>0</v>
      </c>
      <c r="D81" s="337">
        <v>0</v>
      </c>
      <c r="E81" s="338">
        <v>0</v>
      </c>
      <c r="F81" s="338">
        <v>0</v>
      </c>
      <c r="G81" s="337">
        <v>0</v>
      </c>
      <c r="H81" s="337">
        <v>0</v>
      </c>
      <c r="I81" s="337">
        <v>53604.236980632195</v>
      </c>
      <c r="J81" s="339">
        <v>0</v>
      </c>
      <c r="K81" s="334">
        <v>0</v>
      </c>
      <c r="L81" s="335">
        <v>0</v>
      </c>
      <c r="M81" s="327">
        <v>0</v>
      </c>
      <c r="N81" s="327">
        <v>0</v>
      </c>
      <c r="O81" s="327">
        <v>0</v>
      </c>
      <c r="P81" s="327">
        <v>0</v>
      </c>
      <c r="Q81" s="327">
        <v>0</v>
      </c>
      <c r="R81" s="327">
        <v>0</v>
      </c>
      <c r="S81" s="327">
        <v>0</v>
      </c>
      <c r="T81" s="327">
        <v>0</v>
      </c>
      <c r="U81" s="327">
        <v>0</v>
      </c>
      <c r="V81" s="327">
        <v>0</v>
      </c>
      <c r="W81" s="327">
        <v>0</v>
      </c>
      <c r="X81" s="328">
        <v>0</v>
      </c>
      <c r="Y81" s="329">
        <v>1010101</v>
      </c>
    </row>
    <row r="82" spans="1:25" ht="9.9499999999999993" customHeight="1" thickBot="1" x14ac:dyDescent="0.25">
      <c r="A82" s="260"/>
      <c r="B82" s="353" t="s">
        <v>162</v>
      </c>
      <c r="C82" s="317">
        <v>0</v>
      </c>
      <c r="D82" s="318">
        <v>0</v>
      </c>
      <c r="E82" s="319">
        <v>0</v>
      </c>
      <c r="F82" s="319">
        <v>0</v>
      </c>
      <c r="G82" s="318">
        <v>0</v>
      </c>
      <c r="H82" s="318">
        <v>0</v>
      </c>
      <c r="I82" s="318">
        <v>0</v>
      </c>
      <c r="J82" s="320">
        <v>770875.50162692519</v>
      </c>
      <c r="K82" s="334">
        <v>0</v>
      </c>
      <c r="L82" s="335">
        <v>0</v>
      </c>
      <c r="M82" s="327">
        <v>0</v>
      </c>
      <c r="N82" s="327">
        <v>0</v>
      </c>
      <c r="O82" s="327">
        <v>0</v>
      </c>
      <c r="P82" s="327">
        <v>0</v>
      </c>
      <c r="Q82" s="327">
        <v>0</v>
      </c>
      <c r="R82" s="327">
        <v>0</v>
      </c>
      <c r="S82" s="327">
        <v>0</v>
      </c>
      <c r="T82" s="327">
        <v>0</v>
      </c>
      <c r="U82" s="327">
        <v>0</v>
      </c>
      <c r="V82" s="327">
        <v>0</v>
      </c>
      <c r="W82" s="327">
        <v>0</v>
      </c>
      <c r="X82" s="328">
        <v>0</v>
      </c>
      <c r="Y82" s="329">
        <v>1010101</v>
      </c>
    </row>
    <row r="83" spans="1:25" ht="9.9499999999999993" customHeight="1" thickBot="1" x14ac:dyDescent="0.25">
      <c r="A83" s="260"/>
      <c r="B83" s="351" t="s">
        <v>163</v>
      </c>
      <c r="C83" s="330">
        <v>2592.571859789563</v>
      </c>
      <c r="D83" s="331">
        <v>0</v>
      </c>
      <c r="E83" s="332">
        <v>0</v>
      </c>
      <c r="F83" s="332">
        <v>0</v>
      </c>
      <c r="G83" s="331">
        <v>0</v>
      </c>
      <c r="H83" s="331">
        <v>0</v>
      </c>
      <c r="I83" s="331">
        <v>0</v>
      </c>
      <c r="J83" s="333">
        <v>0</v>
      </c>
      <c r="K83" s="334">
        <v>0</v>
      </c>
      <c r="L83" s="335">
        <v>0</v>
      </c>
      <c r="M83" s="327">
        <v>0</v>
      </c>
      <c r="N83" s="327">
        <v>0</v>
      </c>
      <c r="O83" s="327">
        <v>0</v>
      </c>
      <c r="P83" s="327">
        <v>0</v>
      </c>
      <c r="Q83" s="327">
        <v>0</v>
      </c>
      <c r="R83" s="327">
        <v>0</v>
      </c>
      <c r="S83" s="327">
        <v>0</v>
      </c>
      <c r="T83" s="327">
        <v>0</v>
      </c>
      <c r="U83" s="327">
        <v>0</v>
      </c>
      <c r="V83" s="327">
        <v>0</v>
      </c>
      <c r="W83" s="327">
        <v>0</v>
      </c>
      <c r="X83" s="328">
        <v>0</v>
      </c>
      <c r="Y83" s="329">
        <v>-2592.571859789563</v>
      </c>
    </row>
    <row r="84" spans="1:25" ht="9.9499999999999993" customHeight="1" thickBot="1" x14ac:dyDescent="0.25">
      <c r="A84" s="260"/>
      <c r="B84" s="352" t="s">
        <v>164</v>
      </c>
      <c r="C84" s="336">
        <v>0</v>
      </c>
      <c r="D84" s="337">
        <v>277.95046696843622</v>
      </c>
      <c r="E84" s="338">
        <v>0</v>
      </c>
      <c r="F84" s="338">
        <v>0</v>
      </c>
      <c r="G84" s="337">
        <v>0</v>
      </c>
      <c r="H84" s="337">
        <v>0</v>
      </c>
      <c r="I84" s="337">
        <v>0</v>
      </c>
      <c r="J84" s="339">
        <v>0</v>
      </c>
      <c r="K84" s="334">
        <v>0</v>
      </c>
      <c r="L84" s="335">
        <v>0</v>
      </c>
      <c r="M84" s="327">
        <v>0</v>
      </c>
      <c r="N84" s="327">
        <v>0</v>
      </c>
      <c r="O84" s="327">
        <v>0</v>
      </c>
      <c r="P84" s="327">
        <v>0</v>
      </c>
      <c r="Q84" s="327">
        <v>0</v>
      </c>
      <c r="R84" s="327">
        <v>0</v>
      </c>
      <c r="S84" s="327">
        <v>0</v>
      </c>
      <c r="T84" s="327">
        <v>0</v>
      </c>
      <c r="U84" s="327">
        <v>0</v>
      </c>
      <c r="V84" s="327">
        <v>0</v>
      </c>
      <c r="W84" s="327">
        <v>0</v>
      </c>
      <c r="X84" s="328">
        <v>0</v>
      </c>
      <c r="Y84" s="329">
        <v>1010101</v>
      </c>
    </row>
    <row r="85" spans="1:25" ht="9.9499999999999993" customHeight="1" thickBot="1" x14ac:dyDescent="0.25">
      <c r="A85" s="260"/>
      <c r="B85" s="352" t="s">
        <v>165</v>
      </c>
      <c r="C85" s="336">
        <v>0</v>
      </c>
      <c r="D85" s="337">
        <v>0</v>
      </c>
      <c r="E85" s="338">
        <v>503.53118308804176</v>
      </c>
      <c r="F85" s="338">
        <v>0</v>
      </c>
      <c r="G85" s="337">
        <v>0</v>
      </c>
      <c r="H85" s="337">
        <v>0</v>
      </c>
      <c r="I85" s="337">
        <v>0</v>
      </c>
      <c r="J85" s="339">
        <v>0</v>
      </c>
      <c r="K85" s="334">
        <v>0</v>
      </c>
      <c r="L85" s="335">
        <v>0</v>
      </c>
      <c r="M85" s="327">
        <v>0</v>
      </c>
      <c r="N85" s="327">
        <v>0</v>
      </c>
      <c r="O85" s="327">
        <v>0</v>
      </c>
      <c r="P85" s="327">
        <v>0</v>
      </c>
      <c r="Q85" s="327">
        <v>0</v>
      </c>
      <c r="R85" s="327">
        <v>0</v>
      </c>
      <c r="S85" s="327">
        <v>0</v>
      </c>
      <c r="T85" s="327">
        <v>0</v>
      </c>
      <c r="U85" s="327">
        <v>0</v>
      </c>
      <c r="V85" s="327">
        <v>0</v>
      </c>
      <c r="W85" s="327">
        <v>0</v>
      </c>
      <c r="X85" s="328">
        <v>0</v>
      </c>
      <c r="Y85" s="329">
        <v>1010101</v>
      </c>
    </row>
    <row r="86" spans="1:25" ht="9.9499999999999993" customHeight="1" thickBot="1" x14ac:dyDescent="0.25">
      <c r="A86" s="260"/>
      <c r="B86" s="352" t="s">
        <v>166</v>
      </c>
      <c r="C86" s="336">
        <v>0</v>
      </c>
      <c r="D86" s="337">
        <v>0</v>
      </c>
      <c r="E86" s="338">
        <v>0</v>
      </c>
      <c r="F86" s="338">
        <v>325.38307668517348</v>
      </c>
      <c r="G86" s="337">
        <v>0</v>
      </c>
      <c r="H86" s="337">
        <v>0</v>
      </c>
      <c r="I86" s="337">
        <v>0</v>
      </c>
      <c r="J86" s="339">
        <v>0</v>
      </c>
      <c r="K86" s="334">
        <v>0</v>
      </c>
      <c r="L86" s="335">
        <v>0</v>
      </c>
      <c r="M86" s="327">
        <v>0</v>
      </c>
      <c r="N86" s="327">
        <v>0</v>
      </c>
      <c r="O86" s="327">
        <v>0</v>
      </c>
      <c r="P86" s="327">
        <v>0</v>
      </c>
      <c r="Q86" s="327">
        <v>0</v>
      </c>
      <c r="R86" s="327">
        <v>0</v>
      </c>
      <c r="S86" s="327">
        <v>0</v>
      </c>
      <c r="T86" s="327">
        <v>0</v>
      </c>
      <c r="U86" s="327">
        <v>0</v>
      </c>
      <c r="V86" s="327">
        <v>0</v>
      </c>
      <c r="W86" s="327">
        <v>0</v>
      </c>
      <c r="X86" s="328">
        <v>0</v>
      </c>
      <c r="Y86" s="329">
        <v>-325.38307668517348</v>
      </c>
    </row>
    <row r="87" spans="1:25" ht="9.9499999999999993" customHeight="1" thickBot="1" x14ac:dyDescent="0.25">
      <c r="A87" s="260"/>
      <c r="B87" s="352" t="s">
        <v>167</v>
      </c>
      <c r="C87" s="336">
        <v>0</v>
      </c>
      <c r="D87" s="337">
        <v>0</v>
      </c>
      <c r="E87" s="338">
        <v>0</v>
      </c>
      <c r="F87" s="338">
        <v>0</v>
      </c>
      <c r="G87" s="337">
        <v>4570.9136381551671</v>
      </c>
      <c r="H87" s="337">
        <v>0</v>
      </c>
      <c r="I87" s="337">
        <v>0</v>
      </c>
      <c r="J87" s="339">
        <v>0</v>
      </c>
      <c r="K87" s="334">
        <v>0</v>
      </c>
      <c r="L87" s="335">
        <v>0</v>
      </c>
      <c r="M87" s="327">
        <v>0</v>
      </c>
      <c r="N87" s="327">
        <v>0</v>
      </c>
      <c r="O87" s="327">
        <v>0</v>
      </c>
      <c r="P87" s="327">
        <v>0</v>
      </c>
      <c r="Q87" s="327">
        <v>0</v>
      </c>
      <c r="R87" s="327">
        <v>0</v>
      </c>
      <c r="S87" s="327">
        <v>0</v>
      </c>
      <c r="T87" s="327">
        <v>0</v>
      </c>
      <c r="U87" s="327">
        <v>0</v>
      </c>
      <c r="V87" s="327">
        <v>0</v>
      </c>
      <c r="W87" s="327">
        <v>0</v>
      </c>
      <c r="X87" s="328">
        <v>0</v>
      </c>
      <c r="Y87" s="329">
        <v>1010101</v>
      </c>
    </row>
    <row r="88" spans="1:25" ht="9.9499999999999993" customHeight="1" thickBot="1" x14ac:dyDescent="0.25">
      <c r="A88" s="260"/>
      <c r="B88" s="352" t="s">
        <v>168</v>
      </c>
      <c r="C88" s="336">
        <v>0</v>
      </c>
      <c r="D88" s="337">
        <v>0</v>
      </c>
      <c r="E88" s="338">
        <v>0</v>
      </c>
      <c r="F88" s="338">
        <v>0</v>
      </c>
      <c r="G88" s="337">
        <v>0</v>
      </c>
      <c r="H88" s="337">
        <v>883.88040263967878</v>
      </c>
      <c r="I88" s="337">
        <v>0</v>
      </c>
      <c r="J88" s="339">
        <v>0</v>
      </c>
      <c r="K88" s="334">
        <v>0</v>
      </c>
      <c r="L88" s="335">
        <v>0</v>
      </c>
      <c r="M88" s="327">
        <v>0</v>
      </c>
      <c r="N88" s="327">
        <v>0</v>
      </c>
      <c r="O88" s="327">
        <v>0</v>
      </c>
      <c r="P88" s="327">
        <v>0</v>
      </c>
      <c r="Q88" s="327">
        <v>0</v>
      </c>
      <c r="R88" s="327">
        <v>0</v>
      </c>
      <c r="S88" s="327">
        <v>0</v>
      </c>
      <c r="T88" s="327">
        <v>0</v>
      </c>
      <c r="U88" s="327">
        <v>0</v>
      </c>
      <c r="V88" s="327">
        <v>0</v>
      </c>
      <c r="W88" s="327">
        <v>0</v>
      </c>
      <c r="X88" s="328">
        <v>0</v>
      </c>
      <c r="Y88" s="329">
        <v>1010101</v>
      </c>
    </row>
    <row r="89" spans="1:25" ht="9.9499999999999993" customHeight="1" thickBot="1" x14ac:dyDescent="0.25">
      <c r="A89" s="260"/>
      <c r="B89" s="352" t="s">
        <v>169</v>
      </c>
      <c r="C89" s="336">
        <v>0</v>
      </c>
      <c r="D89" s="337">
        <v>0</v>
      </c>
      <c r="E89" s="338">
        <v>0</v>
      </c>
      <c r="F89" s="338">
        <v>0</v>
      </c>
      <c r="G89" s="337">
        <v>0</v>
      </c>
      <c r="H89" s="337">
        <v>0</v>
      </c>
      <c r="I89" s="337">
        <v>559.19574432210084</v>
      </c>
      <c r="J89" s="339">
        <v>0</v>
      </c>
      <c r="K89" s="334">
        <v>0</v>
      </c>
      <c r="L89" s="335">
        <v>0</v>
      </c>
      <c r="M89" s="327">
        <v>0</v>
      </c>
      <c r="N89" s="327">
        <v>0</v>
      </c>
      <c r="O89" s="327">
        <v>0</v>
      </c>
      <c r="P89" s="327">
        <v>0</v>
      </c>
      <c r="Q89" s="327">
        <v>0</v>
      </c>
      <c r="R89" s="327">
        <v>0</v>
      </c>
      <c r="S89" s="327">
        <v>0</v>
      </c>
      <c r="T89" s="327">
        <v>0</v>
      </c>
      <c r="U89" s="327">
        <v>0</v>
      </c>
      <c r="V89" s="327">
        <v>0</v>
      </c>
      <c r="W89" s="327">
        <v>0</v>
      </c>
      <c r="X89" s="328">
        <v>0</v>
      </c>
      <c r="Y89" s="329">
        <v>1010101</v>
      </c>
    </row>
    <row r="90" spans="1:25" ht="9.9499999999999993" customHeight="1" thickBot="1" x14ac:dyDescent="0.25">
      <c r="A90" s="260"/>
      <c r="B90" s="353" t="s">
        <v>170</v>
      </c>
      <c r="C90" s="336">
        <v>0</v>
      </c>
      <c r="D90" s="337">
        <v>0</v>
      </c>
      <c r="E90" s="338">
        <v>0</v>
      </c>
      <c r="F90" s="338">
        <v>0</v>
      </c>
      <c r="G90" s="337">
        <v>0</v>
      </c>
      <c r="H90" s="337">
        <v>0</v>
      </c>
      <c r="I90" s="337">
        <v>0</v>
      </c>
      <c r="J90" s="339">
        <v>7993.2609235009822</v>
      </c>
      <c r="K90" s="334">
        <v>0</v>
      </c>
      <c r="L90" s="335">
        <v>0</v>
      </c>
      <c r="M90" s="327">
        <v>0</v>
      </c>
      <c r="N90" s="327">
        <v>0</v>
      </c>
      <c r="O90" s="327">
        <v>0</v>
      </c>
      <c r="P90" s="327">
        <v>0</v>
      </c>
      <c r="Q90" s="327">
        <v>0</v>
      </c>
      <c r="R90" s="327">
        <v>0</v>
      </c>
      <c r="S90" s="327">
        <v>0</v>
      </c>
      <c r="T90" s="327">
        <v>0</v>
      </c>
      <c r="U90" s="327">
        <v>0</v>
      </c>
      <c r="V90" s="327">
        <v>0</v>
      </c>
      <c r="W90" s="327">
        <v>0</v>
      </c>
      <c r="X90" s="328">
        <v>0</v>
      </c>
      <c r="Y90" s="329">
        <v>1010101</v>
      </c>
    </row>
    <row r="91" spans="1:25" ht="9.9499999999999993" customHeight="1" thickBot="1" x14ac:dyDescent="0.25">
      <c r="A91" s="260"/>
      <c r="B91" s="351" t="s">
        <v>171</v>
      </c>
      <c r="C91" s="330">
        <v>9977.7406339529862</v>
      </c>
      <c r="D91" s="331">
        <v>0</v>
      </c>
      <c r="E91" s="332">
        <v>0</v>
      </c>
      <c r="F91" s="332">
        <v>0</v>
      </c>
      <c r="G91" s="331">
        <v>0</v>
      </c>
      <c r="H91" s="331">
        <v>0</v>
      </c>
      <c r="I91" s="331">
        <v>0</v>
      </c>
      <c r="J91" s="333">
        <v>0</v>
      </c>
      <c r="K91" s="334">
        <v>0</v>
      </c>
      <c r="L91" s="335">
        <v>0</v>
      </c>
      <c r="M91" s="327">
        <v>0</v>
      </c>
      <c r="N91" s="327">
        <v>0</v>
      </c>
      <c r="O91" s="327">
        <v>0</v>
      </c>
      <c r="P91" s="327">
        <v>0</v>
      </c>
      <c r="Q91" s="327">
        <v>0</v>
      </c>
      <c r="R91" s="327">
        <v>0</v>
      </c>
      <c r="S91" s="327">
        <v>0</v>
      </c>
      <c r="T91" s="327">
        <v>0</v>
      </c>
      <c r="U91" s="327">
        <v>0</v>
      </c>
      <c r="V91" s="327">
        <v>0</v>
      </c>
      <c r="W91" s="327">
        <v>0</v>
      </c>
      <c r="X91" s="328">
        <v>0</v>
      </c>
      <c r="Y91" s="329">
        <v>-9977.7406339529862</v>
      </c>
    </row>
    <row r="92" spans="1:25" ht="9.9499999999999993" customHeight="1" thickBot="1" x14ac:dyDescent="0.25">
      <c r="A92" s="260"/>
      <c r="B92" s="352" t="s">
        <v>172</v>
      </c>
      <c r="C92" s="336">
        <v>0</v>
      </c>
      <c r="D92" s="337">
        <v>16696.334155984448</v>
      </c>
      <c r="E92" s="338">
        <v>0</v>
      </c>
      <c r="F92" s="338">
        <v>0</v>
      </c>
      <c r="G92" s="337">
        <v>0</v>
      </c>
      <c r="H92" s="337">
        <v>0</v>
      </c>
      <c r="I92" s="337">
        <v>0</v>
      </c>
      <c r="J92" s="339">
        <v>0</v>
      </c>
      <c r="K92" s="334">
        <v>0</v>
      </c>
      <c r="L92" s="335">
        <v>0</v>
      </c>
      <c r="M92" s="327">
        <v>0</v>
      </c>
      <c r="N92" s="327">
        <v>0</v>
      </c>
      <c r="O92" s="327">
        <v>0</v>
      </c>
      <c r="P92" s="327">
        <v>0</v>
      </c>
      <c r="Q92" s="327">
        <v>0</v>
      </c>
      <c r="R92" s="327">
        <v>0</v>
      </c>
      <c r="S92" s="327">
        <v>0</v>
      </c>
      <c r="T92" s="327">
        <v>0</v>
      </c>
      <c r="U92" s="327">
        <v>0</v>
      </c>
      <c r="V92" s="327">
        <v>0</v>
      </c>
      <c r="W92" s="327">
        <v>0</v>
      </c>
      <c r="X92" s="328">
        <v>0</v>
      </c>
      <c r="Y92" s="329">
        <v>1010101</v>
      </c>
    </row>
    <row r="93" spans="1:25" ht="9.9499999999999993" customHeight="1" thickBot="1" x14ac:dyDescent="0.25">
      <c r="A93" s="260"/>
      <c r="B93" s="352" t="s">
        <v>173</v>
      </c>
      <c r="C93" s="336">
        <v>0</v>
      </c>
      <c r="D93" s="337">
        <v>0</v>
      </c>
      <c r="E93" s="338">
        <v>31312.168276108365</v>
      </c>
      <c r="F93" s="338">
        <v>0</v>
      </c>
      <c r="G93" s="337">
        <v>0</v>
      </c>
      <c r="H93" s="337">
        <v>0</v>
      </c>
      <c r="I93" s="337">
        <v>0</v>
      </c>
      <c r="J93" s="339">
        <v>0</v>
      </c>
      <c r="K93" s="334">
        <v>0</v>
      </c>
      <c r="L93" s="335">
        <v>0</v>
      </c>
      <c r="M93" s="327">
        <v>0</v>
      </c>
      <c r="N93" s="327">
        <v>0</v>
      </c>
      <c r="O93" s="327">
        <v>0</v>
      </c>
      <c r="P93" s="327">
        <v>0</v>
      </c>
      <c r="Q93" s="327">
        <v>0</v>
      </c>
      <c r="R93" s="327">
        <v>0</v>
      </c>
      <c r="S93" s="327">
        <v>0</v>
      </c>
      <c r="T93" s="327">
        <v>0</v>
      </c>
      <c r="U93" s="327">
        <v>0</v>
      </c>
      <c r="V93" s="327">
        <v>0</v>
      </c>
      <c r="W93" s="327">
        <v>0</v>
      </c>
      <c r="X93" s="328">
        <v>0</v>
      </c>
      <c r="Y93" s="329">
        <v>1010101</v>
      </c>
    </row>
    <row r="94" spans="1:25" ht="9.9499999999999993" customHeight="1" thickBot="1" x14ac:dyDescent="0.25">
      <c r="A94" s="260"/>
      <c r="B94" s="352" t="s">
        <v>174</v>
      </c>
      <c r="C94" s="336">
        <v>0</v>
      </c>
      <c r="D94" s="337">
        <v>0</v>
      </c>
      <c r="E94" s="338">
        <v>0</v>
      </c>
      <c r="F94" s="338">
        <v>208185.26089640259</v>
      </c>
      <c r="G94" s="337">
        <v>0</v>
      </c>
      <c r="H94" s="337">
        <v>0</v>
      </c>
      <c r="I94" s="337">
        <v>0</v>
      </c>
      <c r="J94" s="339">
        <v>0</v>
      </c>
      <c r="K94" s="334">
        <v>0</v>
      </c>
      <c r="L94" s="335">
        <v>0</v>
      </c>
      <c r="M94" s="327">
        <v>0</v>
      </c>
      <c r="N94" s="327">
        <v>0</v>
      </c>
      <c r="O94" s="327">
        <v>0</v>
      </c>
      <c r="P94" s="327">
        <v>0</v>
      </c>
      <c r="Q94" s="327">
        <v>0</v>
      </c>
      <c r="R94" s="327">
        <v>0</v>
      </c>
      <c r="S94" s="327">
        <v>0</v>
      </c>
      <c r="T94" s="327">
        <v>0</v>
      </c>
      <c r="U94" s="327">
        <v>0</v>
      </c>
      <c r="V94" s="327">
        <v>0</v>
      </c>
      <c r="W94" s="327">
        <v>0</v>
      </c>
      <c r="X94" s="328">
        <v>0</v>
      </c>
      <c r="Y94" s="329">
        <v>-208185.26089640259</v>
      </c>
    </row>
    <row r="95" spans="1:25" ht="9.9499999999999993" customHeight="1" thickBot="1" x14ac:dyDescent="0.25">
      <c r="A95" s="260"/>
      <c r="B95" s="352" t="s">
        <v>175</v>
      </c>
      <c r="C95" s="336">
        <v>0</v>
      </c>
      <c r="D95" s="337">
        <v>0</v>
      </c>
      <c r="E95" s="338">
        <v>0</v>
      </c>
      <c r="F95" s="338">
        <v>0</v>
      </c>
      <c r="G95" s="337">
        <v>6381.5368079744194</v>
      </c>
      <c r="H95" s="337">
        <v>0</v>
      </c>
      <c r="I95" s="337">
        <v>0</v>
      </c>
      <c r="J95" s="339">
        <v>0</v>
      </c>
      <c r="K95" s="334">
        <v>0</v>
      </c>
      <c r="L95" s="335">
        <v>0</v>
      </c>
      <c r="M95" s="327">
        <v>0</v>
      </c>
      <c r="N95" s="327">
        <v>0</v>
      </c>
      <c r="O95" s="327">
        <v>0</v>
      </c>
      <c r="P95" s="327">
        <v>0</v>
      </c>
      <c r="Q95" s="327">
        <v>0</v>
      </c>
      <c r="R95" s="327">
        <v>0</v>
      </c>
      <c r="S95" s="327">
        <v>0</v>
      </c>
      <c r="T95" s="327">
        <v>0</v>
      </c>
      <c r="U95" s="327">
        <v>0</v>
      </c>
      <c r="V95" s="327">
        <v>0</v>
      </c>
      <c r="W95" s="327">
        <v>0</v>
      </c>
      <c r="X95" s="328">
        <v>0</v>
      </c>
      <c r="Y95" s="329">
        <v>1010101</v>
      </c>
    </row>
    <row r="96" spans="1:25" ht="9.9499999999999993" customHeight="1" thickBot="1" x14ac:dyDescent="0.25">
      <c r="A96" s="260"/>
      <c r="B96" s="352" t="s">
        <v>176</v>
      </c>
      <c r="C96" s="336">
        <v>0</v>
      </c>
      <c r="D96" s="337">
        <v>0</v>
      </c>
      <c r="E96" s="338">
        <v>0</v>
      </c>
      <c r="F96" s="338">
        <v>0</v>
      </c>
      <c r="G96" s="337">
        <v>0</v>
      </c>
      <c r="H96" s="337">
        <v>112707.34870813551</v>
      </c>
      <c r="I96" s="337">
        <v>0</v>
      </c>
      <c r="J96" s="339">
        <v>0</v>
      </c>
      <c r="K96" s="334">
        <v>0</v>
      </c>
      <c r="L96" s="335">
        <v>0</v>
      </c>
      <c r="M96" s="327">
        <v>0</v>
      </c>
      <c r="N96" s="327">
        <v>0</v>
      </c>
      <c r="O96" s="327">
        <v>0</v>
      </c>
      <c r="P96" s="327">
        <v>0</v>
      </c>
      <c r="Q96" s="327">
        <v>0</v>
      </c>
      <c r="R96" s="327">
        <v>0</v>
      </c>
      <c r="S96" s="327">
        <v>0</v>
      </c>
      <c r="T96" s="327">
        <v>0</v>
      </c>
      <c r="U96" s="327">
        <v>0</v>
      </c>
      <c r="V96" s="327">
        <v>0</v>
      </c>
      <c r="W96" s="327">
        <v>0</v>
      </c>
      <c r="X96" s="328">
        <v>0</v>
      </c>
      <c r="Y96" s="329">
        <v>1010101</v>
      </c>
    </row>
    <row r="97" spans="1:25" ht="9.9499999999999993" customHeight="1" thickBot="1" x14ac:dyDescent="0.25">
      <c r="A97" s="260"/>
      <c r="B97" s="352" t="s">
        <v>177</v>
      </c>
      <c r="C97" s="336">
        <v>0</v>
      </c>
      <c r="D97" s="337">
        <v>0</v>
      </c>
      <c r="E97" s="338">
        <v>0</v>
      </c>
      <c r="F97" s="338">
        <v>0</v>
      </c>
      <c r="G97" s="337">
        <v>0</v>
      </c>
      <c r="H97" s="337">
        <v>0</v>
      </c>
      <c r="I97" s="337">
        <v>80838.053887158385</v>
      </c>
      <c r="J97" s="339">
        <v>0</v>
      </c>
      <c r="K97" s="334">
        <v>0</v>
      </c>
      <c r="L97" s="335">
        <v>0</v>
      </c>
      <c r="M97" s="327">
        <v>0</v>
      </c>
      <c r="N97" s="327">
        <v>0</v>
      </c>
      <c r="O97" s="327">
        <v>0</v>
      </c>
      <c r="P97" s="327">
        <v>0</v>
      </c>
      <c r="Q97" s="327">
        <v>0</v>
      </c>
      <c r="R97" s="327">
        <v>0</v>
      </c>
      <c r="S97" s="327">
        <v>0</v>
      </c>
      <c r="T97" s="327">
        <v>0</v>
      </c>
      <c r="U97" s="327">
        <v>0</v>
      </c>
      <c r="V97" s="327">
        <v>0</v>
      </c>
      <c r="W97" s="327">
        <v>0</v>
      </c>
      <c r="X97" s="328">
        <v>0</v>
      </c>
      <c r="Y97" s="329">
        <v>1010101</v>
      </c>
    </row>
    <row r="98" spans="1:25" ht="9.9499999999999993" customHeight="1" thickBot="1" x14ac:dyDescent="0.25">
      <c r="A98" s="260"/>
      <c r="B98" s="353" t="s">
        <v>178</v>
      </c>
      <c r="C98" s="317">
        <v>0</v>
      </c>
      <c r="D98" s="318">
        <v>0</v>
      </c>
      <c r="E98" s="319">
        <v>0</v>
      </c>
      <c r="F98" s="319">
        <v>0</v>
      </c>
      <c r="G98" s="318">
        <v>0</v>
      </c>
      <c r="H98" s="318">
        <v>0</v>
      </c>
      <c r="I98" s="318">
        <v>0</v>
      </c>
      <c r="J98" s="320">
        <v>956017.8312125348</v>
      </c>
      <c r="K98" s="334">
        <v>0</v>
      </c>
      <c r="L98" s="335">
        <v>0</v>
      </c>
      <c r="M98" s="327">
        <v>0</v>
      </c>
      <c r="N98" s="327">
        <v>0</v>
      </c>
      <c r="O98" s="327">
        <v>0</v>
      </c>
      <c r="P98" s="327">
        <v>0</v>
      </c>
      <c r="Q98" s="327">
        <v>0</v>
      </c>
      <c r="R98" s="327">
        <v>0</v>
      </c>
      <c r="S98" s="327">
        <v>0</v>
      </c>
      <c r="T98" s="327">
        <v>0</v>
      </c>
      <c r="U98" s="327">
        <v>0</v>
      </c>
      <c r="V98" s="327">
        <v>0</v>
      </c>
      <c r="W98" s="327">
        <v>0</v>
      </c>
      <c r="X98" s="328">
        <v>0</v>
      </c>
      <c r="Y98" s="329">
        <v>1010101</v>
      </c>
    </row>
    <row r="99" spans="1:25" ht="9.9499999999999993" customHeight="1" thickBot="1" x14ac:dyDescent="0.25">
      <c r="A99" s="260"/>
      <c r="B99" s="351" t="s">
        <v>179</v>
      </c>
      <c r="C99" s="336">
        <v>51619.182867020449</v>
      </c>
      <c r="D99" s="337">
        <v>0</v>
      </c>
      <c r="E99" s="338">
        <v>0</v>
      </c>
      <c r="F99" s="338">
        <v>0</v>
      </c>
      <c r="G99" s="337">
        <v>0</v>
      </c>
      <c r="H99" s="337">
        <v>0</v>
      </c>
      <c r="I99" s="337">
        <v>0</v>
      </c>
      <c r="J99" s="339">
        <v>0</v>
      </c>
      <c r="K99" s="334">
        <v>0</v>
      </c>
      <c r="L99" s="335">
        <v>0</v>
      </c>
      <c r="M99" s="327">
        <v>0</v>
      </c>
      <c r="N99" s="327">
        <v>0</v>
      </c>
      <c r="O99" s="327">
        <v>0</v>
      </c>
      <c r="P99" s="327">
        <v>0</v>
      </c>
      <c r="Q99" s="327">
        <v>0</v>
      </c>
      <c r="R99" s="327">
        <v>0</v>
      </c>
      <c r="S99" s="327">
        <v>0</v>
      </c>
      <c r="T99" s="327">
        <v>0</v>
      </c>
      <c r="U99" s="327">
        <v>0</v>
      </c>
      <c r="V99" s="327">
        <v>0</v>
      </c>
      <c r="W99" s="327">
        <v>0</v>
      </c>
      <c r="X99" s="328">
        <v>0</v>
      </c>
      <c r="Y99" s="329">
        <v>-51619.182867020449</v>
      </c>
    </row>
    <row r="100" spans="1:25" ht="9.9499999999999993" customHeight="1" thickBot="1" x14ac:dyDescent="0.25">
      <c r="A100" s="260"/>
      <c r="B100" s="352" t="s">
        <v>180</v>
      </c>
      <c r="C100" s="336">
        <v>0</v>
      </c>
      <c r="D100" s="337">
        <v>59026.137178531513</v>
      </c>
      <c r="E100" s="338">
        <v>0</v>
      </c>
      <c r="F100" s="338">
        <v>0</v>
      </c>
      <c r="G100" s="337">
        <v>0</v>
      </c>
      <c r="H100" s="337">
        <v>0</v>
      </c>
      <c r="I100" s="337">
        <v>0</v>
      </c>
      <c r="J100" s="339">
        <v>0</v>
      </c>
      <c r="K100" s="334">
        <v>0</v>
      </c>
      <c r="L100" s="335">
        <v>0</v>
      </c>
      <c r="M100" s="327">
        <v>0</v>
      </c>
      <c r="N100" s="327">
        <v>0</v>
      </c>
      <c r="O100" s="327">
        <v>0</v>
      </c>
      <c r="P100" s="327">
        <v>0</v>
      </c>
      <c r="Q100" s="327">
        <v>0</v>
      </c>
      <c r="R100" s="327">
        <v>0</v>
      </c>
      <c r="S100" s="327">
        <v>0</v>
      </c>
      <c r="T100" s="327">
        <v>0</v>
      </c>
      <c r="U100" s="327">
        <v>0</v>
      </c>
      <c r="V100" s="327">
        <v>0</v>
      </c>
      <c r="W100" s="327">
        <v>0</v>
      </c>
      <c r="X100" s="328">
        <v>0</v>
      </c>
      <c r="Y100" s="329">
        <v>1010101</v>
      </c>
    </row>
    <row r="101" spans="1:25" ht="9.9499999999999993" customHeight="1" thickBot="1" x14ac:dyDescent="0.25">
      <c r="A101" s="260"/>
      <c r="B101" s="352" t="s">
        <v>181</v>
      </c>
      <c r="C101" s="336">
        <v>0</v>
      </c>
      <c r="D101" s="337">
        <v>0</v>
      </c>
      <c r="E101" s="338">
        <v>190029.03868432433</v>
      </c>
      <c r="F101" s="338">
        <v>0</v>
      </c>
      <c r="G101" s="337">
        <v>0</v>
      </c>
      <c r="H101" s="337">
        <v>0</v>
      </c>
      <c r="I101" s="337">
        <v>0</v>
      </c>
      <c r="J101" s="339">
        <v>0</v>
      </c>
      <c r="K101" s="334">
        <v>0</v>
      </c>
      <c r="L101" s="335">
        <v>0</v>
      </c>
      <c r="M101" s="327">
        <v>0</v>
      </c>
      <c r="N101" s="327">
        <v>0</v>
      </c>
      <c r="O101" s="327">
        <v>0</v>
      </c>
      <c r="P101" s="327">
        <v>0</v>
      </c>
      <c r="Q101" s="327">
        <v>0</v>
      </c>
      <c r="R101" s="327">
        <v>0</v>
      </c>
      <c r="S101" s="327">
        <v>0</v>
      </c>
      <c r="T101" s="327">
        <v>0</v>
      </c>
      <c r="U101" s="327">
        <v>0</v>
      </c>
      <c r="V101" s="327">
        <v>0</v>
      </c>
      <c r="W101" s="327">
        <v>0</v>
      </c>
      <c r="X101" s="328">
        <v>0</v>
      </c>
      <c r="Y101" s="329">
        <v>1010101</v>
      </c>
    </row>
    <row r="102" spans="1:25" ht="9.9499999999999993" customHeight="1" thickBot="1" x14ac:dyDescent="0.25">
      <c r="A102" s="260"/>
      <c r="B102" s="352" t="s">
        <v>182</v>
      </c>
      <c r="C102" s="336">
        <v>0</v>
      </c>
      <c r="D102" s="337">
        <v>0</v>
      </c>
      <c r="E102" s="338">
        <v>0</v>
      </c>
      <c r="F102" s="338">
        <v>799349.57063307031</v>
      </c>
      <c r="G102" s="337">
        <v>0</v>
      </c>
      <c r="H102" s="337">
        <v>0</v>
      </c>
      <c r="I102" s="337">
        <v>0</v>
      </c>
      <c r="J102" s="339">
        <v>0</v>
      </c>
      <c r="K102" s="334">
        <v>0</v>
      </c>
      <c r="L102" s="335">
        <v>0</v>
      </c>
      <c r="M102" s="327">
        <v>0</v>
      </c>
      <c r="N102" s="327">
        <v>0</v>
      </c>
      <c r="O102" s="327">
        <v>0</v>
      </c>
      <c r="P102" s="327">
        <v>0</v>
      </c>
      <c r="Q102" s="327">
        <v>0</v>
      </c>
      <c r="R102" s="327">
        <v>0</v>
      </c>
      <c r="S102" s="327">
        <v>0</v>
      </c>
      <c r="T102" s="327">
        <v>0</v>
      </c>
      <c r="U102" s="327">
        <v>0</v>
      </c>
      <c r="V102" s="327">
        <v>0</v>
      </c>
      <c r="W102" s="327">
        <v>0</v>
      </c>
      <c r="X102" s="328">
        <v>0</v>
      </c>
      <c r="Y102" s="329">
        <v>-799349.57063307031</v>
      </c>
    </row>
    <row r="103" spans="1:25" ht="9.9499999999999993" customHeight="1" thickBot="1" x14ac:dyDescent="0.25">
      <c r="A103" s="260"/>
      <c r="B103" s="352" t="s">
        <v>183</v>
      </c>
      <c r="C103" s="336">
        <v>0</v>
      </c>
      <c r="D103" s="337">
        <v>0</v>
      </c>
      <c r="E103" s="338">
        <v>0</v>
      </c>
      <c r="F103" s="338">
        <v>0</v>
      </c>
      <c r="G103" s="337">
        <v>41983.747558650968</v>
      </c>
      <c r="H103" s="337">
        <v>0</v>
      </c>
      <c r="I103" s="337">
        <v>0</v>
      </c>
      <c r="J103" s="339">
        <v>0</v>
      </c>
      <c r="K103" s="334">
        <v>0</v>
      </c>
      <c r="L103" s="335">
        <v>0</v>
      </c>
      <c r="M103" s="327">
        <v>0</v>
      </c>
      <c r="N103" s="327">
        <v>0</v>
      </c>
      <c r="O103" s="327">
        <v>0</v>
      </c>
      <c r="P103" s="327">
        <v>0</v>
      </c>
      <c r="Q103" s="327">
        <v>0</v>
      </c>
      <c r="R103" s="327">
        <v>0</v>
      </c>
      <c r="S103" s="327">
        <v>0</v>
      </c>
      <c r="T103" s="327">
        <v>0</v>
      </c>
      <c r="U103" s="327">
        <v>0</v>
      </c>
      <c r="V103" s="327">
        <v>0</v>
      </c>
      <c r="W103" s="327">
        <v>0</v>
      </c>
      <c r="X103" s="328">
        <v>0</v>
      </c>
      <c r="Y103" s="329">
        <v>1010101</v>
      </c>
    </row>
    <row r="104" spans="1:25" ht="9.9499999999999993" customHeight="1" thickBot="1" x14ac:dyDescent="0.25">
      <c r="A104" s="260"/>
      <c r="B104" s="352" t="s">
        <v>184</v>
      </c>
      <c r="C104" s="336">
        <v>0</v>
      </c>
      <c r="D104" s="337">
        <v>0</v>
      </c>
      <c r="E104" s="338">
        <v>0</v>
      </c>
      <c r="F104" s="338">
        <v>0</v>
      </c>
      <c r="G104" s="337">
        <v>0</v>
      </c>
      <c r="H104" s="337">
        <v>524801.00501040812</v>
      </c>
      <c r="I104" s="337">
        <v>0</v>
      </c>
      <c r="J104" s="339">
        <v>0</v>
      </c>
      <c r="K104" s="334">
        <v>0</v>
      </c>
      <c r="L104" s="335">
        <v>0</v>
      </c>
      <c r="M104" s="327">
        <v>0</v>
      </c>
      <c r="N104" s="327">
        <v>0</v>
      </c>
      <c r="O104" s="327">
        <v>0</v>
      </c>
      <c r="P104" s="327">
        <v>0</v>
      </c>
      <c r="Q104" s="327">
        <v>0</v>
      </c>
      <c r="R104" s="327">
        <v>0</v>
      </c>
      <c r="S104" s="327">
        <v>0</v>
      </c>
      <c r="T104" s="327">
        <v>0</v>
      </c>
      <c r="U104" s="327">
        <v>0</v>
      </c>
      <c r="V104" s="327">
        <v>0</v>
      </c>
      <c r="W104" s="327">
        <v>0</v>
      </c>
      <c r="X104" s="328">
        <v>0</v>
      </c>
      <c r="Y104" s="329">
        <v>1010101</v>
      </c>
    </row>
    <row r="105" spans="1:25" ht="9.9499999999999993" customHeight="1" thickBot="1" x14ac:dyDescent="0.25">
      <c r="A105" s="260"/>
      <c r="B105" s="352" t="s">
        <v>185</v>
      </c>
      <c r="C105" s="336">
        <v>0</v>
      </c>
      <c r="D105" s="337">
        <v>0</v>
      </c>
      <c r="E105" s="338">
        <v>0</v>
      </c>
      <c r="F105" s="338">
        <v>0</v>
      </c>
      <c r="G105" s="337">
        <v>0</v>
      </c>
      <c r="H105" s="337">
        <v>0</v>
      </c>
      <c r="I105" s="337">
        <v>318107.3734705341</v>
      </c>
      <c r="J105" s="339">
        <v>0</v>
      </c>
      <c r="K105" s="334">
        <v>0</v>
      </c>
      <c r="L105" s="335">
        <v>0</v>
      </c>
      <c r="M105" s="327">
        <v>0</v>
      </c>
      <c r="N105" s="327">
        <v>0</v>
      </c>
      <c r="O105" s="327">
        <v>0</v>
      </c>
      <c r="P105" s="327">
        <v>0</v>
      </c>
      <c r="Q105" s="327">
        <v>0</v>
      </c>
      <c r="R105" s="327">
        <v>0</v>
      </c>
      <c r="S105" s="327">
        <v>0</v>
      </c>
      <c r="T105" s="327">
        <v>0</v>
      </c>
      <c r="U105" s="327">
        <v>0</v>
      </c>
      <c r="V105" s="327">
        <v>0</v>
      </c>
      <c r="W105" s="327">
        <v>0</v>
      </c>
      <c r="X105" s="328">
        <v>0</v>
      </c>
      <c r="Y105" s="329">
        <v>1010101</v>
      </c>
    </row>
    <row r="106" spans="1:25" ht="9.9499999999999993" customHeight="1" thickBot="1" x14ac:dyDescent="0.25">
      <c r="A106" s="260"/>
      <c r="B106" s="353" t="s">
        <v>186</v>
      </c>
      <c r="C106" s="317">
        <v>0</v>
      </c>
      <c r="D106" s="318">
        <v>0</v>
      </c>
      <c r="E106" s="319">
        <v>0</v>
      </c>
      <c r="F106" s="319">
        <v>0</v>
      </c>
      <c r="G106" s="318">
        <v>0</v>
      </c>
      <c r="H106" s="318">
        <v>0</v>
      </c>
      <c r="I106" s="318">
        <v>0</v>
      </c>
      <c r="J106" s="320">
        <v>4229743.0566337584</v>
      </c>
      <c r="K106" s="334">
        <v>0</v>
      </c>
      <c r="L106" s="335">
        <v>0</v>
      </c>
      <c r="M106" s="340">
        <v>0</v>
      </c>
      <c r="N106" s="340">
        <v>0</v>
      </c>
      <c r="O106" s="340">
        <v>0</v>
      </c>
      <c r="P106" s="340">
        <v>0</v>
      </c>
      <c r="Q106" s="340">
        <v>0</v>
      </c>
      <c r="R106" s="340">
        <v>0</v>
      </c>
      <c r="S106" s="340">
        <v>0</v>
      </c>
      <c r="T106" s="340">
        <v>0</v>
      </c>
      <c r="U106" s="340">
        <v>0</v>
      </c>
      <c r="V106" s="340">
        <v>0</v>
      </c>
      <c r="W106" s="340">
        <v>0</v>
      </c>
      <c r="X106" s="341">
        <v>0</v>
      </c>
      <c r="Y106" s="329">
        <v>1010101</v>
      </c>
    </row>
    <row r="107" spans="1:25" ht="9.9499999999999993" customHeight="1" thickBot="1" x14ac:dyDescent="0.25">
      <c r="B107" s="355" t="s">
        <v>35</v>
      </c>
      <c r="C107" s="342">
        <v>1010101</v>
      </c>
      <c r="D107" s="343">
        <v>1010101</v>
      </c>
      <c r="E107" s="344">
        <v>1010101</v>
      </c>
      <c r="F107" s="345">
        <v>1010101</v>
      </c>
      <c r="G107" s="343">
        <v>1010101</v>
      </c>
      <c r="H107" s="343">
        <v>1010101</v>
      </c>
      <c r="I107" s="343">
        <v>1010101</v>
      </c>
      <c r="J107" s="344">
        <v>1010101</v>
      </c>
      <c r="K107" s="346">
        <v>1010101</v>
      </c>
      <c r="L107" s="347">
        <v>-7594700</v>
      </c>
      <c r="M107" s="348">
        <v>1010101</v>
      </c>
      <c r="N107" s="348">
        <v>1010101</v>
      </c>
      <c r="O107" s="348">
        <v>1010101</v>
      </c>
      <c r="P107" s="348">
        <v>1010101</v>
      </c>
      <c r="Q107" s="348">
        <v>1010101</v>
      </c>
      <c r="R107" s="348">
        <v>1010101</v>
      </c>
      <c r="S107" s="348">
        <v>1010101</v>
      </c>
      <c r="T107" s="348">
        <v>1010101</v>
      </c>
      <c r="U107" s="348">
        <v>1010101</v>
      </c>
      <c r="V107" s="348">
        <v>1010101</v>
      </c>
      <c r="W107" s="348">
        <v>1010101</v>
      </c>
      <c r="X107" s="348">
        <v>1010101</v>
      </c>
      <c r="Y107" s="349">
        <v>7594700</v>
      </c>
    </row>
  </sheetData>
  <conditionalFormatting sqref="C15:X58 Y3:Y58 Y83:Y106 C83:X107">
    <cfRule type="cellIs" dxfId="13" priority="2" operator="equal">
      <formula>1010101</formula>
    </cfRule>
  </conditionalFormatting>
  <conditionalFormatting sqref="C59:Y82">
    <cfRule type="cellIs" dxfId="12" priority="1" operator="equal">
      <formula>1010101</formula>
    </cfRule>
  </conditionalFormatting>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6"/>
  <sheetViews>
    <sheetView zoomScaleNormal="100" workbookViewId="0">
      <selection activeCell="S11" sqref="S11"/>
    </sheetView>
  </sheetViews>
  <sheetFormatPr defaultColWidth="8.7109375" defaultRowHeight="8.25" x14ac:dyDescent="0.15"/>
  <cols>
    <col min="1" max="1" width="1.7109375" style="21" bestFit="1" customWidth="1"/>
    <col min="2" max="2" width="9.85546875" style="21" bestFit="1" customWidth="1"/>
    <col min="3" max="9" width="6.140625" style="21" customWidth="1"/>
    <col min="10" max="10" width="6.28515625" style="21" customWidth="1"/>
    <col min="11" max="12" width="6.140625" style="21" customWidth="1"/>
    <col min="13" max="22" width="5" style="21" customWidth="1"/>
    <col min="23" max="23" width="6.140625" style="21" customWidth="1"/>
    <col min="24" max="24" width="7.42578125" style="21" customWidth="1"/>
    <col min="25" max="16384" width="8.7109375" style="21"/>
  </cols>
  <sheetData>
    <row r="1" spans="1:34" ht="9" thickBot="1" x14ac:dyDescent="0.2">
      <c r="C1" s="21">
        <v>1</v>
      </c>
      <c r="D1" s="21">
        <v>2</v>
      </c>
      <c r="E1" s="21">
        <v>3</v>
      </c>
      <c r="F1" s="21">
        <v>4</v>
      </c>
      <c r="G1" s="21">
        <v>5</v>
      </c>
      <c r="H1" s="21">
        <v>6</v>
      </c>
      <c r="I1" s="21">
        <v>7</v>
      </c>
      <c r="J1" s="21">
        <v>8</v>
      </c>
      <c r="K1" s="21">
        <v>9</v>
      </c>
      <c r="L1" s="21">
        <v>10</v>
      </c>
      <c r="M1" s="21">
        <v>11</v>
      </c>
      <c r="N1" s="21">
        <v>12</v>
      </c>
      <c r="O1" s="21">
        <v>13</v>
      </c>
      <c r="P1" s="21">
        <v>14</v>
      </c>
      <c r="Q1" s="21">
        <v>15</v>
      </c>
      <c r="R1" s="21">
        <v>16</v>
      </c>
      <c r="S1" s="21">
        <v>17</v>
      </c>
      <c r="T1" s="21">
        <v>18</v>
      </c>
      <c r="U1" s="21">
        <v>19</v>
      </c>
      <c r="V1" s="21">
        <v>20</v>
      </c>
    </row>
    <row r="2" spans="1:34" ht="17.25" thickBot="1" x14ac:dyDescent="0.2">
      <c r="B2" s="51"/>
      <c r="C2" s="110" t="s">
        <v>73</v>
      </c>
      <c r="D2" s="113" t="s">
        <v>72</v>
      </c>
      <c r="E2" s="113" t="s">
        <v>74</v>
      </c>
      <c r="F2" s="113" t="s">
        <v>75</v>
      </c>
      <c r="G2" s="113" t="s">
        <v>76</v>
      </c>
      <c r="H2" s="113" t="s">
        <v>77</v>
      </c>
      <c r="I2" s="113" t="s">
        <v>78</v>
      </c>
      <c r="J2" s="115" t="s">
        <v>79</v>
      </c>
      <c r="K2" s="111" t="s">
        <v>32</v>
      </c>
      <c r="L2" s="112" t="s">
        <v>33</v>
      </c>
      <c r="M2" s="155" t="s">
        <v>3</v>
      </c>
      <c r="N2" s="155" t="s">
        <v>4</v>
      </c>
      <c r="O2" s="155" t="s">
        <v>5</v>
      </c>
      <c r="P2" s="155" t="s">
        <v>6</v>
      </c>
      <c r="Q2" s="155" t="s">
        <v>7</v>
      </c>
      <c r="R2" s="155" t="s">
        <v>105</v>
      </c>
      <c r="S2" s="155" t="s">
        <v>11</v>
      </c>
      <c r="T2" s="155" t="s">
        <v>12</v>
      </c>
      <c r="U2" s="155" t="s">
        <v>13</v>
      </c>
      <c r="V2" s="155" t="s">
        <v>14</v>
      </c>
      <c r="W2" s="114" t="s">
        <v>34</v>
      </c>
      <c r="Y2" s="21" t="s">
        <v>0</v>
      </c>
      <c r="Z2" s="145">
        <f>SUM(C33:J80)</f>
        <v>21433242.999999993</v>
      </c>
    </row>
    <row r="3" spans="1:34" s="105" customFormat="1" ht="9" thickBot="1" x14ac:dyDescent="0.2">
      <c r="A3" s="116">
        <v>1</v>
      </c>
      <c r="B3" s="49" t="s">
        <v>3</v>
      </c>
      <c r="C3" s="212">
        <v>-92.636078999999995</v>
      </c>
      <c r="D3" s="213">
        <v>0</v>
      </c>
      <c r="E3" s="213">
        <v>0</v>
      </c>
      <c r="F3" s="213">
        <v>0</v>
      </c>
      <c r="G3" s="213">
        <v>0</v>
      </c>
      <c r="H3" s="213">
        <v>0</v>
      </c>
      <c r="I3" s="213">
        <v>0</v>
      </c>
      <c r="J3" s="214">
        <v>0</v>
      </c>
      <c r="K3" s="134">
        <v>0</v>
      </c>
      <c r="L3" s="135">
        <v>0</v>
      </c>
      <c r="M3" s="250">
        <v>0</v>
      </c>
      <c r="N3" s="163">
        <v>0</v>
      </c>
      <c r="O3" s="163">
        <v>0</v>
      </c>
      <c r="P3" s="163">
        <v>0</v>
      </c>
      <c r="Q3" s="163">
        <v>0</v>
      </c>
      <c r="R3" s="163">
        <v>0</v>
      </c>
      <c r="S3" s="163">
        <v>0</v>
      </c>
      <c r="T3" s="163">
        <v>0</v>
      </c>
      <c r="U3" s="163">
        <v>0</v>
      </c>
      <c r="V3" s="164">
        <v>0</v>
      </c>
      <c r="W3" s="171">
        <v>1010101</v>
      </c>
      <c r="Y3" s="105" t="s">
        <v>81</v>
      </c>
      <c r="Z3" s="106">
        <f>SUM(Y10:Y21)</f>
        <v>2178430</v>
      </c>
    </row>
    <row r="4" spans="1:34" s="105" customFormat="1" ht="9" thickBot="1" x14ac:dyDescent="0.2">
      <c r="A4" s="116">
        <v>2</v>
      </c>
      <c r="B4" s="50" t="s">
        <v>4</v>
      </c>
      <c r="C4" s="215">
        <v>-5435.9260469999999</v>
      </c>
      <c r="D4" s="216">
        <v>0</v>
      </c>
      <c r="E4" s="216">
        <v>0</v>
      </c>
      <c r="F4" s="216">
        <v>0</v>
      </c>
      <c r="G4" s="216">
        <v>0</v>
      </c>
      <c r="H4" s="216">
        <v>0</v>
      </c>
      <c r="I4" s="216">
        <v>0</v>
      </c>
      <c r="J4" s="217">
        <v>0</v>
      </c>
      <c r="K4" s="136">
        <v>0</v>
      </c>
      <c r="L4" s="137">
        <v>0</v>
      </c>
      <c r="M4" s="165">
        <v>0</v>
      </c>
      <c r="N4" s="251">
        <v>0</v>
      </c>
      <c r="O4" s="166">
        <v>0</v>
      </c>
      <c r="P4" s="166">
        <v>0</v>
      </c>
      <c r="Q4" s="166">
        <v>0</v>
      </c>
      <c r="R4" s="166">
        <v>0</v>
      </c>
      <c r="S4" s="166">
        <v>0</v>
      </c>
      <c r="T4" s="166">
        <v>0</v>
      </c>
      <c r="U4" s="166">
        <v>0</v>
      </c>
      <c r="V4" s="167">
        <v>0</v>
      </c>
      <c r="W4" s="172">
        <v>1010101</v>
      </c>
      <c r="Y4" s="105" t="s">
        <v>82</v>
      </c>
      <c r="Z4" s="106">
        <f>SUM(K13:L22)+Z3-SUM(C23:J32)</f>
        <v>21433243</v>
      </c>
    </row>
    <row r="5" spans="1:34" s="105" customFormat="1" ht="9" thickBot="1" x14ac:dyDescent="0.2">
      <c r="A5" s="116">
        <v>3</v>
      </c>
      <c r="B5" s="50" t="s">
        <v>5</v>
      </c>
      <c r="C5" s="215">
        <v>-982170.43787400005</v>
      </c>
      <c r="D5" s="216">
        <v>0</v>
      </c>
      <c r="E5" s="216">
        <v>0</v>
      </c>
      <c r="F5" s="216">
        <v>-941</v>
      </c>
      <c r="G5" s="216">
        <v>0</v>
      </c>
      <c r="H5" s="216">
        <v>0</v>
      </c>
      <c r="I5" s="216">
        <v>0</v>
      </c>
      <c r="J5" s="217">
        <v>0</v>
      </c>
      <c r="K5" s="136">
        <v>0</v>
      </c>
      <c r="L5" s="137">
        <v>0</v>
      </c>
      <c r="M5" s="165">
        <v>0</v>
      </c>
      <c r="N5" s="166">
        <v>0</v>
      </c>
      <c r="O5" s="166">
        <v>983111.43787400005</v>
      </c>
      <c r="P5" s="166">
        <v>0</v>
      </c>
      <c r="Q5" s="166">
        <v>0</v>
      </c>
      <c r="R5" s="166">
        <v>0</v>
      </c>
      <c r="S5" s="166">
        <v>0</v>
      </c>
      <c r="T5" s="166">
        <v>0</v>
      </c>
      <c r="U5" s="166">
        <v>0</v>
      </c>
      <c r="V5" s="167">
        <v>0</v>
      </c>
      <c r="W5" s="172">
        <v>1010101</v>
      </c>
      <c r="Z5" s="106"/>
    </row>
    <row r="6" spans="1:34" s="105" customFormat="1" ht="9" thickBot="1" x14ac:dyDescent="0.2">
      <c r="A6" s="116">
        <v>4</v>
      </c>
      <c r="B6" s="50" t="s">
        <v>6</v>
      </c>
      <c r="C6" s="215">
        <v>0</v>
      </c>
      <c r="D6" s="216">
        <v>-1787197</v>
      </c>
      <c r="E6" s="216">
        <v>0</v>
      </c>
      <c r="F6" s="216">
        <v>0</v>
      </c>
      <c r="G6" s="216">
        <v>0</v>
      </c>
      <c r="H6" s="216">
        <v>0</v>
      </c>
      <c r="I6" s="216">
        <v>0</v>
      </c>
      <c r="J6" s="217">
        <v>0</v>
      </c>
      <c r="K6" s="136">
        <v>0</v>
      </c>
      <c r="L6" s="137">
        <v>0</v>
      </c>
      <c r="M6" s="165">
        <v>0</v>
      </c>
      <c r="N6" s="166">
        <v>0</v>
      </c>
      <c r="O6" s="166">
        <v>0</v>
      </c>
      <c r="P6" s="166">
        <v>1787197</v>
      </c>
      <c r="Q6" s="166">
        <v>0</v>
      </c>
      <c r="R6" s="166">
        <v>0</v>
      </c>
      <c r="S6" s="166">
        <v>0</v>
      </c>
      <c r="T6" s="166">
        <v>0</v>
      </c>
      <c r="U6" s="166">
        <v>0</v>
      </c>
      <c r="V6" s="167">
        <v>0</v>
      </c>
      <c r="W6" s="172">
        <v>1010101</v>
      </c>
      <c r="Y6" s="105" t="s">
        <v>60</v>
      </c>
      <c r="Z6" s="106">
        <f>Z2-Z4</f>
        <v>0</v>
      </c>
    </row>
    <row r="7" spans="1:34" s="105" customFormat="1" ht="9" thickBot="1" x14ac:dyDescent="0.2">
      <c r="A7" s="116">
        <v>5</v>
      </c>
      <c r="B7" s="50" t="s">
        <v>7</v>
      </c>
      <c r="C7" s="215">
        <v>0</v>
      </c>
      <c r="D7" s="216">
        <v>0</v>
      </c>
      <c r="E7" s="216">
        <v>-495154</v>
      </c>
      <c r="F7" s="216">
        <v>0</v>
      </c>
      <c r="G7" s="216">
        <v>0</v>
      </c>
      <c r="H7" s="216">
        <v>0</v>
      </c>
      <c r="I7" s="216">
        <v>0</v>
      </c>
      <c r="J7" s="217">
        <v>-161052</v>
      </c>
      <c r="K7" s="136">
        <v>0</v>
      </c>
      <c r="L7" s="137">
        <v>0</v>
      </c>
      <c r="M7" s="165">
        <v>0</v>
      </c>
      <c r="N7" s="166">
        <v>0</v>
      </c>
      <c r="O7" s="166">
        <v>0</v>
      </c>
      <c r="P7" s="166">
        <v>0</v>
      </c>
      <c r="Q7" s="166">
        <v>656206</v>
      </c>
      <c r="R7" s="166">
        <v>0</v>
      </c>
      <c r="S7" s="166">
        <v>0</v>
      </c>
      <c r="T7" s="166">
        <v>0</v>
      </c>
      <c r="U7" s="166">
        <v>0</v>
      </c>
      <c r="V7" s="167">
        <v>0</v>
      </c>
      <c r="W7" s="172">
        <v>1010101</v>
      </c>
    </row>
    <row r="8" spans="1:34" s="105" customFormat="1" ht="9" thickBot="1" x14ac:dyDescent="0.2">
      <c r="A8" s="116">
        <v>6</v>
      </c>
      <c r="B8" s="50" t="s">
        <v>38</v>
      </c>
      <c r="C8" s="215">
        <v>-23182</v>
      </c>
      <c r="D8" s="216">
        <v>0</v>
      </c>
      <c r="E8" s="216">
        <v>0</v>
      </c>
      <c r="F8" s="216">
        <v>-6000050.2652019998</v>
      </c>
      <c r="G8" s="216">
        <v>0</v>
      </c>
      <c r="H8" s="216">
        <v>0</v>
      </c>
      <c r="I8" s="216">
        <v>0</v>
      </c>
      <c r="J8" s="217">
        <v>0</v>
      </c>
      <c r="K8" s="136">
        <v>0</v>
      </c>
      <c r="L8" s="137">
        <v>0</v>
      </c>
      <c r="M8" s="165">
        <v>0</v>
      </c>
      <c r="N8" s="166">
        <v>0</v>
      </c>
      <c r="O8" s="166">
        <v>0</v>
      </c>
      <c r="P8" s="166">
        <v>0</v>
      </c>
      <c r="Q8" s="166">
        <v>0</v>
      </c>
      <c r="R8" s="228">
        <v>6018982.5507410001</v>
      </c>
      <c r="S8" s="166">
        <v>0</v>
      </c>
      <c r="T8" s="166">
        <v>0</v>
      </c>
      <c r="U8" s="166">
        <v>0</v>
      </c>
      <c r="V8" s="167">
        <v>0</v>
      </c>
      <c r="W8" s="172">
        <v>1010101</v>
      </c>
    </row>
    <row r="9" spans="1:34" s="105" customFormat="1" ht="9" thickBot="1" x14ac:dyDescent="0.2">
      <c r="A9" s="116">
        <v>7</v>
      </c>
      <c r="B9" s="50" t="s">
        <v>11</v>
      </c>
      <c r="C9" s="215">
        <v>0</v>
      </c>
      <c r="D9" s="216">
        <v>0</v>
      </c>
      <c r="E9" s="216">
        <v>0</v>
      </c>
      <c r="F9" s="216">
        <v>0</v>
      </c>
      <c r="G9" s="216">
        <v>-1352881</v>
      </c>
      <c r="H9" s="216">
        <v>0</v>
      </c>
      <c r="I9" s="216">
        <v>0</v>
      </c>
      <c r="J9" s="217">
        <v>-32741</v>
      </c>
      <c r="K9" s="136">
        <v>0</v>
      </c>
      <c r="L9" s="137">
        <v>0</v>
      </c>
      <c r="M9" s="165">
        <v>0</v>
      </c>
      <c r="N9" s="166">
        <v>0</v>
      </c>
      <c r="O9" s="166">
        <v>0</v>
      </c>
      <c r="P9" s="166">
        <v>0</v>
      </c>
      <c r="Q9" s="166">
        <v>0</v>
      </c>
      <c r="R9" s="166">
        <v>0</v>
      </c>
      <c r="S9" s="166">
        <v>1385622</v>
      </c>
      <c r="T9" s="166">
        <v>0</v>
      </c>
      <c r="U9" s="166">
        <v>0</v>
      </c>
      <c r="V9" s="167">
        <v>0</v>
      </c>
      <c r="W9" s="172">
        <v>1010101</v>
      </c>
      <c r="Y9" s="105" t="s">
        <v>83</v>
      </c>
      <c r="AB9" s="106"/>
      <c r="AC9" s="106"/>
      <c r="AD9" s="106"/>
    </row>
    <row r="10" spans="1:34" s="105" customFormat="1" ht="9" thickBot="1" x14ac:dyDescent="0.2">
      <c r="A10" s="116">
        <v>8</v>
      </c>
      <c r="B10" s="50" t="s">
        <v>12</v>
      </c>
      <c r="C10" s="215">
        <v>0</v>
      </c>
      <c r="D10" s="216">
        <v>0</v>
      </c>
      <c r="E10" s="216">
        <v>0</v>
      </c>
      <c r="F10" s="216">
        <v>0</v>
      </c>
      <c r="G10" s="216">
        <v>0</v>
      </c>
      <c r="H10" s="216">
        <v>-2068377</v>
      </c>
      <c r="I10" s="216">
        <v>0</v>
      </c>
      <c r="J10" s="217">
        <v>0</v>
      </c>
      <c r="K10" s="136">
        <v>0</v>
      </c>
      <c r="L10" s="137">
        <v>0</v>
      </c>
      <c r="M10" s="165">
        <v>0</v>
      </c>
      <c r="N10" s="166">
        <v>0</v>
      </c>
      <c r="O10" s="166">
        <v>0</v>
      </c>
      <c r="P10" s="166">
        <v>0</v>
      </c>
      <c r="Q10" s="166">
        <v>0</v>
      </c>
      <c r="R10" s="166">
        <v>0</v>
      </c>
      <c r="S10" s="166">
        <v>0</v>
      </c>
      <c r="T10" s="166">
        <v>2068377</v>
      </c>
      <c r="U10" s="166">
        <v>0</v>
      </c>
      <c r="V10" s="167">
        <v>0</v>
      </c>
      <c r="W10" s="172">
        <v>1010101</v>
      </c>
      <c r="X10" s="243"/>
      <c r="Y10" s="106">
        <v>0</v>
      </c>
      <c r="Z10" s="222">
        <f>SUM(C13:V13)</f>
        <v>92.636078999999995</v>
      </c>
      <c r="AA10" s="106"/>
      <c r="AB10" s="106"/>
      <c r="AC10" s="106"/>
      <c r="AD10" s="106"/>
    </row>
    <row r="11" spans="1:34" s="105" customFormat="1" ht="9" thickBot="1" x14ac:dyDescent="0.2">
      <c r="A11" s="116">
        <v>9</v>
      </c>
      <c r="B11" s="50" t="s">
        <v>13</v>
      </c>
      <c r="C11" s="215">
        <v>0</v>
      </c>
      <c r="D11" s="216">
        <v>0</v>
      </c>
      <c r="E11" s="216">
        <v>0</v>
      </c>
      <c r="F11" s="216">
        <v>0</v>
      </c>
      <c r="G11" s="216">
        <v>0</v>
      </c>
      <c r="H11" s="216">
        <v>0</v>
      </c>
      <c r="I11" s="216">
        <v>-1780016</v>
      </c>
      <c r="J11" s="217">
        <v>-5500</v>
      </c>
      <c r="K11" s="136">
        <v>0</v>
      </c>
      <c r="L11" s="137">
        <v>0</v>
      </c>
      <c r="M11" s="165">
        <v>0</v>
      </c>
      <c r="N11" s="166">
        <v>0</v>
      </c>
      <c r="O11" s="166">
        <v>0</v>
      </c>
      <c r="P11" s="166">
        <v>0</v>
      </c>
      <c r="Q11" s="166">
        <v>0</v>
      </c>
      <c r="R11" s="166">
        <v>0</v>
      </c>
      <c r="S11" s="166">
        <v>0</v>
      </c>
      <c r="T11" s="166">
        <v>0</v>
      </c>
      <c r="U11" s="166">
        <v>1785516</v>
      </c>
      <c r="V11" s="167">
        <v>0</v>
      </c>
      <c r="W11" s="172">
        <v>1010101</v>
      </c>
      <c r="X11" s="243"/>
      <c r="Y11" s="106">
        <v>0</v>
      </c>
      <c r="Z11" s="222">
        <f>SUM(C14:V14)</f>
        <v>5435.9260469999999</v>
      </c>
      <c r="AA11" s="106"/>
      <c r="AB11" s="145"/>
      <c r="AC11" s="145"/>
      <c r="AD11" s="106"/>
    </row>
    <row r="12" spans="1:34" s="105" customFormat="1" ht="9" thickBot="1" x14ac:dyDescent="0.2">
      <c r="A12" s="116">
        <v>10</v>
      </c>
      <c r="B12" s="109" t="s">
        <v>14</v>
      </c>
      <c r="C12" s="218">
        <v>-2407</v>
      </c>
      <c r="D12" s="219">
        <v>0</v>
      </c>
      <c r="E12" s="219">
        <v>-2124</v>
      </c>
      <c r="F12" s="219">
        <v>-25971</v>
      </c>
      <c r="G12" s="219">
        <v>-3976</v>
      </c>
      <c r="H12" s="219">
        <v>0</v>
      </c>
      <c r="I12" s="219">
        <v>0</v>
      </c>
      <c r="J12" s="220">
        <v>-23093161</v>
      </c>
      <c r="K12" s="138">
        <v>0</v>
      </c>
      <c r="L12" s="139">
        <v>0</v>
      </c>
      <c r="M12" s="168">
        <v>0</v>
      </c>
      <c r="N12" s="169">
        <v>0</v>
      </c>
      <c r="O12" s="169">
        <v>0</v>
      </c>
      <c r="P12" s="169">
        <v>0</v>
      </c>
      <c r="Q12" s="169">
        <v>0</v>
      </c>
      <c r="R12" s="169">
        <v>0</v>
      </c>
      <c r="S12" s="169">
        <v>0</v>
      </c>
      <c r="T12" s="169">
        <v>0</v>
      </c>
      <c r="U12" s="169">
        <v>0</v>
      </c>
      <c r="V12" s="170">
        <v>23127639</v>
      </c>
      <c r="W12" s="173">
        <v>1010101</v>
      </c>
      <c r="X12" s="243"/>
      <c r="Y12" s="106">
        <v>142509.73479799999</v>
      </c>
      <c r="Z12" s="106">
        <f>SUM(C15:V15)</f>
        <v>-142509.73479800008</v>
      </c>
      <c r="AA12" s="106">
        <f>Y12+Z12</f>
        <v>0</v>
      </c>
      <c r="AB12" s="145"/>
      <c r="AC12" s="145"/>
      <c r="AD12" s="106"/>
    </row>
    <row r="13" spans="1:34" ht="9" thickBot="1" x14ac:dyDescent="0.2">
      <c r="A13" s="116">
        <v>11</v>
      </c>
      <c r="B13" s="50" t="s">
        <v>3</v>
      </c>
      <c r="C13" s="56">
        <v>0</v>
      </c>
      <c r="D13" s="57">
        <v>0</v>
      </c>
      <c r="E13" s="57">
        <v>0</v>
      </c>
      <c r="F13" s="57">
        <v>92.636078999999995</v>
      </c>
      <c r="G13" s="57">
        <v>0</v>
      </c>
      <c r="H13" s="57">
        <v>0</v>
      </c>
      <c r="I13" s="57">
        <v>0</v>
      </c>
      <c r="J13" s="58">
        <v>0</v>
      </c>
      <c r="K13" s="56">
        <v>0</v>
      </c>
      <c r="L13" s="59">
        <v>0</v>
      </c>
      <c r="M13" s="252">
        <v>0</v>
      </c>
      <c r="N13" s="77">
        <v>0</v>
      </c>
      <c r="O13" s="77">
        <v>0</v>
      </c>
      <c r="P13" s="77">
        <v>0</v>
      </c>
      <c r="Q13" s="77">
        <v>0</v>
      </c>
      <c r="R13" s="77">
        <v>0</v>
      </c>
      <c r="S13" s="77">
        <v>0</v>
      </c>
      <c r="T13" s="77">
        <v>0</v>
      </c>
      <c r="U13" s="77">
        <v>0</v>
      </c>
      <c r="V13" s="80">
        <v>0</v>
      </c>
      <c r="W13" s="45">
        <v>1010101</v>
      </c>
      <c r="X13" s="243" t="s">
        <v>104</v>
      </c>
      <c r="Y13" s="106">
        <v>101</v>
      </c>
      <c r="Z13" s="106">
        <f t="shared" ref="Z13:Z15" si="0">SUM(C16:V16)</f>
        <v>-101</v>
      </c>
      <c r="AA13" s="106">
        <f t="shared" ref="AA13:AA21" si="1">Y13+Z13</f>
        <v>0</v>
      </c>
      <c r="AB13" s="145"/>
      <c r="AC13" s="256"/>
      <c r="AD13" s="256"/>
      <c r="AE13" s="256"/>
      <c r="AF13" s="256"/>
      <c r="AG13" s="256"/>
      <c r="AH13" s="256"/>
    </row>
    <row r="14" spans="1:34" ht="9" thickBot="1" x14ac:dyDescent="0.2">
      <c r="A14" s="116">
        <v>12</v>
      </c>
      <c r="B14" s="50" t="s">
        <v>4</v>
      </c>
      <c r="C14" s="56">
        <v>0</v>
      </c>
      <c r="D14" s="57">
        <v>0</v>
      </c>
      <c r="E14" s="57">
        <v>0</v>
      </c>
      <c r="F14" s="57">
        <v>5435.9260469999999</v>
      </c>
      <c r="G14" s="57">
        <v>0</v>
      </c>
      <c r="H14" s="57">
        <v>0</v>
      </c>
      <c r="I14" s="57">
        <v>0</v>
      </c>
      <c r="J14" s="58">
        <v>0</v>
      </c>
      <c r="K14" s="56">
        <v>0</v>
      </c>
      <c r="L14" s="59">
        <v>0</v>
      </c>
      <c r="M14" s="72">
        <v>0</v>
      </c>
      <c r="N14" s="253">
        <v>0</v>
      </c>
      <c r="O14" s="44">
        <v>0</v>
      </c>
      <c r="P14" s="44">
        <v>0</v>
      </c>
      <c r="Q14" s="44">
        <v>0</v>
      </c>
      <c r="R14" s="44">
        <v>0</v>
      </c>
      <c r="S14" s="44">
        <v>0</v>
      </c>
      <c r="T14" s="44">
        <v>0</v>
      </c>
      <c r="U14" s="44">
        <v>0</v>
      </c>
      <c r="V14" s="40">
        <v>0</v>
      </c>
      <c r="W14" s="45">
        <v>1010101</v>
      </c>
      <c r="X14" s="243" t="s">
        <v>104</v>
      </c>
      <c r="Y14" s="106">
        <v>4375</v>
      </c>
      <c r="Z14" s="106">
        <f t="shared" si="0"/>
        <v>-4375</v>
      </c>
      <c r="AA14" s="106">
        <f t="shared" si="1"/>
        <v>0</v>
      </c>
      <c r="AB14" s="145"/>
      <c r="AC14" s="256"/>
      <c r="AD14" s="256"/>
      <c r="AE14" s="256"/>
      <c r="AF14" s="256"/>
      <c r="AG14" s="256"/>
      <c r="AH14" s="256"/>
    </row>
    <row r="15" spans="1:34" ht="9" thickBot="1" x14ac:dyDescent="0.2">
      <c r="A15" s="116">
        <v>13</v>
      </c>
      <c r="B15" s="50" t="s">
        <v>5</v>
      </c>
      <c r="C15" s="56">
        <v>142840.46029228304</v>
      </c>
      <c r="D15" s="57">
        <v>20830.422091860237</v>
      </c>
      <c r="E15" s="57">
        <v>25092.467153805024</v>
      </c>
      <c r="F15" s="57">
        <v>427365.27604485367</v>
      </c>
      <c r="G15" s="57">
        <v>131.41921339720443</v>
      </c>
      <c r="H15" s="57">
        <v>51</v>
      </c>
      <c r="I15" s="70">
        <v>1886.0233102171246</v>
      </c>
      <c r="J15" s="58">
        <v>38039.63496958372</v>
      </c>
      <c r="K15" s="56">
        <v>61303</v>
      </c>
      <c r="L15" s="59">
        <v>123062</v>
      </c>
      <c r="M15" s="72">
        <v>0</v>
      </c>
      <c r="N15" s="44">
        <v>0</v>
      </c>
      <c r="O15" s="44">
        <v>-983111.43787400005</v>
      </c>
      <c r="P15" s="44">
        <v>0</v>
      </c>
      <c r="Q15" s="44">
        <v>0</v>
      </c>
      <c r="R15" s="44">
        <v>0</v>
      </c>
      <c r="S15" s="44">
        <v>0</v>
      </c>
      <c r="T15" s="44">
        <v>0</v>
      </c>
      <c r="U15" s="44">
        <v>0</v>
      </c>
      <c r="V15" s="40">
        <v>0</v>
      </c>
      <c r="W15" s="45">
        <v>1010101</v>
      </c>
      <c r="X15" s="244"/>
      <c r="Y15" s="145">
        <v>5711.248724</v>
      </c>
      <c r="Z15" s="106">
        <f t="shared" si="0"/>
        <v>-955203.5507410001</v>
      </c>
      <c r="AA15" s="254">
        <f>Y15+Y16+Y17+Z15</f>
        <v>4249.7144609999377</v>
      </c>
      <c r="AB15" s="145"/>
      <c r="AC15" s="256"/>
      <c r="AD15" s="256"/>
      <c r="AE15" s="256"/>
      <c r="AF15" s="256"/>
      <c r="AG15" s="256"/>
      <c r="AH15" s="256"/>
    </row>
    <row r="16" spans="1:34" ht="9" thickBot="1" x14ac:dyDescent="0.2">
      <c r="A16" s="116">
        <v>14</v>
      </c>
      <c r="B16" s="50" t="s">
        <v>6</v>
      </c>
      <c r="C16" s="56">
        <v>5198.9777995603881</v>
      </c>
      <c r="D16" s="57">
        <v>217.0669224900918</v>
      </c>
      <c r="E16" s="57">
        <v>6839.5074437117564</v>
      </c>
      <c r="F16" s="57">
        <v>14198.898488598508</v>
      </c>
      <c r="G16" s="57">
        <v>5917.8653894342369</v>
      </c>
      <c r="H16" s="57">
        <v>1983</v>
      </c>
      <c r="I16" s="57">
        <v>4460.0551238432536</v>
      </c>
      <c r="J16" s="58">
        <v>268567.62883236178</v>
      </c>
      <c r="K16" s="56">
        <v>0</v>
      </c>
      <c r="L16" s="59">
        <v>1479713</v>
      </c>
      <c r="M16" s="72">
        <v>0</v>
      </c>
      <c r="N16" s="44">
        <v>0</v>
      </c>
      <c r="O16" s="44">
        <v>0</v>
      </c>
      <c r="P16" s="44">
        <v>-1787197</v>
      </c>
      <c r="Q16" s="44">
        <v>0</v>
      </c>
      <c r="R16" s="44">
        <v>0</v>
      </c>
      <c r="S16" s="44">
        <v>0</v>
      </c>
      <c r="T16" s="44">
        <v>0</v>
      </c>
      <c r="U16" s="44">
        <v>0</v>
      </c>
      <c r="V16" s="40">
        <v>0</v>
      </c>
      <c r="W16" s="46">
        <v>100.99999999998761</v>
      </c>
      <c r="X16" s="244"/>
      <c r="Y16" s="145">
        <v>57110.307123999999</v>
      </c>
      <c r="Z16" s="106"/>
      <c r="AA16" s="106"/>
      <c r="AB16" s="145"/>
      <c r="AC16" s="256"/>
      <c r="AD16" s="256"/>
      <c r="AE16" s="256"/>
      <c r="AF16" s="256"/>
      <c r="AG16" s="256"/>
      <c r="AH16" s="256"/>
    </row>
    <row r="17" spans="1:34" ht="9" thickBot="1" x14ac:dyDescent="0.2">
      <c r="A17" s="116">
        <v>15</v>
      </c>
      <c r="B17" s="50" t="s">
        <v>7</v>
      </c>
      <c r="C17" s="56">
        <v>13487.043334521475</v>
      </c>
      <c r="D17" s="57">
        <v>4736.4602672377168</v>
      </c>
      <c r="E17" s="57">
        <v>22543.722224202458</v>
      </c>
      <c r="F17" s="57">
        <v>55595.512942289861</v>
      </c>
      <c r="G17" s="57">
        <v>12149.415576830064</v>
      </c>
      <c r="H17" s="57">
        <v>15041</v>
      </c>
      <c r="I17" s="57">
        <v>32959.407360257799</v>
      </c>
      <c r="J17" s="58">
        <v>207995.43829466062</v>
      </c>
      <c r="K17" s="56">
        <v>287323</v>
      </c>
      <c r="L17" s="60">
        <v>0</v>
      </c>
      <c r="M17" s="72">
        <v>0</v>
      </c>
      <c r="N17" s="44">
        <v>0</v>
      </c>
      <c r="O17" s="44">
        <v>0</v>
      </c>
      <c r="P17" s="44">
        <v>0</v>
      </c>
      <c r="Q17" s="44">
        <v>-656206</v>
      </c>
      <c r="R17" s="44">
        <v>0</v>
      </c>
      <c r="S17" s="44">
        <v>0</v>
      </c>
      <c r="T17" s="44">
        <v>0</v>
      </c>
      <c r="U17" s="44">
        <v>0</v>
      </c>
      <c r="V17" s="40">
        <v>0</v>
      </c>
      <c r="W17" s="46">
        <v>4375.0000000000055</v>
      </c>
      <c r="X17" s="244"/>
      <c r="Y17" s="145">
        <v>896631.70935400005</v>
      </c>
      <c r="Z17" s="106"/>
      <c r="AA17" s="106"/>
      <c r="AB17" s="145"/>
      <c r="AC17" s="256"/>
      <c r="AD17" s="256"/>
      <c r="AE17" s="256"/>
      <c r="AF17" s="256"/>
      <c r="AG17" s="256"/>
      <c r="AH17" s="256"/>
    </row>
    <row r="18" spans="1:34" ht="9" thickBot="1" x14ac:dyDescent="0.2">
      <c r="A18" s="116">
        <v>16</v>
      </c>
      <c r="B18" s="50" t="s">
        <v>38</v>
      </c>
      <c r="C18" s="56">
        <v>110167.76422503416</v>
      </c>
      <c r="D18" s="57">
        <v>335860.54697928915</v>
      </c>
      <c r="E18" s="57">
        <v>10298.562597279155</v>
      </c>
      <c r="F18" s="57">
        <v>1509197.3431106808</v>
      </c>
      <c r="G18" s="57">
        <v>81237.919153227209</v>
      </c>
      <c r="H18" s="57">
        <v>51227</v>
      </c>
      <c r="I18" s="57">
        <v>36015.445131214066</v>
      </c>
      <c r="J18" s="58">
        <v>853197.41880327533</v>
      </c>
      <c r="K18" s="61">
        <v>1342914</v>
      </c>
      <c r="L18" s="62">
        <v>733663</v>
      </c>
      <c r="M18" s="72">
        <v>0</v>
      </c>
      <c r="N18" s="44">
        <v>0</v>
      </c>
      <c r="O18" s="44">
        <v>0</v>
      </c>
      <c r="P18" s="44">
        <v>0</v>
      </c>
      <c r="Q18" s="44">
        <v>0</v>
      </c>
      <c r="R18" s="230">
        <v>-6018982.5507410001</v>
      </c>
      <c r="S18" s="44">
        <v>0</v>
      </c>
      <c r="T18" s="44">
        <v>0</v>
      </c>
      <c r="U18" s="44">
        <v>0</v>
      </c>
      <c r="V18" s="40">
        <v>0</v>
      </c>
      <c r="W18" s="46">
        <v>1010101</v>
      </c>
      <c r="X18" s="244" t="s">
        <v>104</v>
      </c>
      <c r="Y18" s="145">
        <v>119007</v>
      </c>
      <c r="Z18" s="106">
        <f>SUM(C19:V19)</f>
        <v>-119007</v>
      </c>
      <c r="AA18" s="106">
        <f t="shared" si="1"/>
        <v>0</v>
      </c>
      <c r="AB18" s="145"/>
      <c r="AC18" s="256"/>
      <c r="AD18" s="256"/>
      <c r="AE18" s="256"/>
      <c r="AF18" s="256"/>
      <c r="AG18" s="256"/>
      <c r="AH18" s="256"/>
    </row>
    <row r="19" spans="1:34" ht="9" thickBot="1" x14ac:dyDescent="0.2">
      <c r="A19" s="116">
        <v>17</v>
      </c>
      <c r="B19" s="50" t="s">
        <v>11</v>
      </c>
      <c r="C19" s="56">
        <v>31399.538439375036</v>
      </c>
      <c r="D19" s="57">
        <v>32252.943695152211</v>
      </c>
      <c r="E19" s="57">
        <v>27821.025176736173</v>
      </c>
      <c r="F19" s="57">
        <v>203567.02268066385</v>
      </c>
      <c r="G19" s="57">
        <v>153731.34699924849</v>
      </c>
      <c r="H19" s="57">
        <v>82894</v>
      </c>
      <c r="I19" s="57">
        <v>78897.975135843313</v>
      </c>
      <c r="J19" s="58">
        <v>261019.14787298095</v>
      </c>
      <c r="K19" s="56">
        <v>339949</v>
      </c>
      <c r="L19" s="59">
        <v>55083</v>
      </c>
      <c r="M19" s="72">
        <v>0</v>
      </c>
      <c r="N19" s="44">
        <v>0</v>
      </c>
      <c r="O19" s="44">
        <v>0</v>
      </c>
      <c r="P19" s="44">
        <v>0</v>
      </c>
      <c r="Q19" s="44">
        <v>0</v>
      </c>
      <c r="R19" s="44">
        <v>0</v>
      </c>
      <c r="S19" s="44">
        <v>-1385622</v>
      </c>
      <c r="T19" s="44">
        <v>0</v>
      </c>
      <c r="U19" s="44">
        <v>0</v>
      </c>
      <c r="V19" s="40">
        <v>0</v>
      </c>
      <c r="W19" s="46">
        <v>119006.99999999997</v>
      </c>
      <c r="X19" s="244" t="s">
        <v>104</v>
      </c>
      <c r="Y19" s="145">
        <v>191276</v>
      </c>
      <c r="Z19" s="106">
        <f>SUM(C20:V20)</f>
        <v>-191276</v>
      </c>
      <c r="AA19" s="106">
        <f t="shared" si="1"/>
        <v>0</v>
      </c>
      <c r="AB19" s="145"/>
      <c r="AC19" s="256"/>
      <c r="AD19" s="256"/>
      <c r="AE19" s="256"/>
      <c r="AF19" s="256"/>
      <c r="AG19" s="256"/>
      <c r="AH19" s="256"/>
    </row>
    <row r="20" spans="1:34" ht="9" thickBot="1" x14ac:dyDescent="0.2">
      <c r="A20" s="116">
        <v>18</v>
      </c>
      <c r="B20" s="50" t="s">
        <v>12</v>
      </c>
      <c r="C20" s="56">
        <v>55387.874832174894</v>
      </c>
      <c r="D20" s="57">
        <v>86413.641627426536</v>
      </c>
      <c r="E20" s="57">
        <v>6205.7524980692688</v>
      </c>
      <c r="F20" s="57">
        <v>390747.32418431179</v>
      </c>
      <c r="G20" s="57">
        <v>26540.501976190299</v>
      </c>
      <c r="H20" s="57">
        <v>57498</v>
      </c>
      <c r="I20" s="57">
        <v>31001.383160149035</v>
      </c>
      <c r="J20" s="58">
        <v>265346.52172167815</v>
      </c>
      <c r="K20" s="56">
        <v>593220</v>
      </c>
      <c r="L20" s="59">
        <v>364740</v>
      </c>
      <c r="M20" s="72">
        <v>0</v>
      </c>
      <c r="N20" s="44">
        <v>0</v>
      </c>
      <c r="O20" s="44">
        <v>0</v>
      </c>
      <c r="P20" s="44">
        <v>0</v>
      </c>
      <c r="Q20" s="44">
        <v>0</v>
      </c>
      <c r="R20" s="44">
        <v>0</v>
      </c>
      <c r="S20" s="44">
        <v>0</v>
      </c>
      <c r="T20" s="44">
        <v>-2068377</v>
      </c>
      <c r="U20" s="44">
        <v>0</v>
      </c>
      <c r="V20" s="40">
        <v>0</v>
      </c>
      <c r="W20" s="46">
        <v>191276.00000000003</v>
      </c>
      <c r="X20" s="244"/>
      <c r="Y20" s="145">
        <v>0</v>
      </c>
      <c r="Z20" s="106">
        <f>SUM(C21:V21)</f>
        <v>0</v>
      </c>
      <c r="AA20" s="106">
        <f t="shared" si="1"/>
        <v>0</v>
      </c>
      <c r="AC20" s="256"/>
      <c r="AD20" s="256"/>
      <c r="AE20" s="256"/>
      <c r="AF20" s="256"/>
      <c r="AG20" s="256"/>
      <c r="AH20" s="256"/>
    </row>
    <row r="21" spans="1:34" ht="9" thickBot="1" x14ac:dyDescent="0.2">
      <c r="A21" s="116">
        <v>19</v>
      </c>
      <c r="B21" s="50" t="s">
        <v>13</v>
      </c>
      <c r="C21" s="56">
        <v>2304.5256668448878</v>
      </c>
      <c r="D21" s="57">
        <v>88817.382709194702</v>
      </c>
      <c r="E21" s="57">
        <v>1689.7816669637023</v>
      </c>
      <c r="F21" s="57">
        <v>23488.610730117707</v>
      </c>
      <c r="G21" s="57">
        <v>12424.640850191987</v>
      </c>
      <c r="H21" s="57">
        <v>1184</v>
      </c>
      <c r="I21" s="57">
        <v>8705.1075903711935</v>
      </c>
      <c r="J21" s="58">
        <v>50937.950786315821</v>
      </c>
      <c r="K21" s="56">
        <v>1489087</v>
      </c>
      <c r="L21" s="59">
        <v>106877</v>
      </c>
      <c r="M21" s="72">
        <v>0</v>
      </c>
      <c r="N21" s="44">
        <v>0</v>
      </c>
      <c r="O21" s="44">
        <v>0</v>
      </c>
      <c r="P21" s="44">
        <v>0</v>
      </c>
      <c r="Q21" s="44">
        <v>0</v>
      </c>
      <c r="R21" s="44">
        <v>0</v>
      </c>
      <c r="S21" s="44">
        <v>0</v>
      </c>
      <c r="T21" s="44">
        <v>0</v>
      </c>
      <c r="U21" s="44">
        <v>-1785516</v>
      </c>
      <c r="V21" s="40">
        <v>0</v>
      </c>
      <c r="W21" s="46">
        <v>1010101</v>
      </c>
      <c r="X21" s="244" t="s">
        <v>104</v>
      </c>
      <c r="Y21" s="145">
        <v>761708</v>
      </c>
      <c r="Z21" s="106">
        <f>SUM(C22:V22)</f>
        <v>-761708</v>
      </c>
      <c r="AA21" s="106">
        <f t="shared" si="1"/>
        <v>0</v>
      </c>
      <c r="AC21" s="256"/>
      <c r="AD21" s="256"/>
      <c r="AE21" s="256"/>
      <c r="AF21" s="256"/>
      <c r="AG21" s="256"/>
      <c r="AH21" s="256"/>
    </row>
    <row r="22" spans="1:34" ht="9" thickBot="1" x14ac:dyDescent="0.2">
      <c r="A22" s="116">
        <v>20</v>
      </c>
      <c r="B22" s="109" t="s">
        <v>14</v>
      </c>
      <c r="C22" s="67">
        <v>143876.84471276659</v>
      </c>
      <c r="D22" s="68">
        <v>163044.26711682038</v>
      </c>
      <c r="E22" s="68">
        <v>55765.368965722097</v>
      </c>
      <c r="F22" s="68">
        <v>495000.92375708022</v>
      </c>
      <c r="G22" s="68">
        <v>317458.79645953269</v>
      </c>
      <c r="H22" s="68">
        <v>571705</v>
      </c>
      <c r="I22" s="68">
        <v>536714.63349947636</v>
      </c>
      <c r="J22" s="83">
        <v>6282458.1654886017</v>
      </c>
      <c r="K22" s="67">
        <v>9567410</v>
      </c>
      <c r="L22" s="69">
        <v>4232497</v>
      </c>
      <c r="M22" s="81">
        <v>0</v>
      </c>
      <c r="N22" s="42">
        <v>0</v>
      </c>
      <c r="O22" s="42">
        <v>0</v>
      </c>
      <c r="P22" s="42">
        <v>0</v>
      </c>
      <c r="Q22" s="42">
        <v>0</v>
      </c>
      <c r="R22" s="42">
        <v>0</v>
      </c>
      <c r="S22" s="42">
        <v>0</v>
      </c>
      <c r="T22" s="42">
        <v>0</v>
      </c>
      <c r="U22" s="42">
        <v>0</v>
      </c>
      <c r="V22" s="20">
        <v>-23127639</v>
      </c>
      <c r="W22" s="46">
        <v>761708</v>
      </c>
      <c r="X22" s="244"/>
      <c r="AC22" s="256"/>
      <c r="AD22" s="256"/>
      <c r="AE22" s="256"/>
      <c r="AF22" s="256"/>
      <c r="AG22" s="256"/>
      <c r="AH22" s="256"/>
    </row>
    <row r="23" spans="1:34" ht="9" thickBot="1" x14ac:dyDescent="0.2">
      <c r="A23" s="116">
        <v>21</v>
      </c>
      <c r="B23" s="49" t="s">
        <v>3</v>
      </c>
      <c r="C23" s="53">
        <v>0</v>
      </c>
      <c r="D23" s="54">
        <v>0</v>
      </c>
      <c r="E23" s="54">
        <v>0</v>
      </c>
      <c r="F23" s="54">
        <v>0</v>
      </c>
      <c r="G23" s="54">
        <v>0</v>
      </c>
      <c r="H23" s="54">
        <v>0</v>
      </c>
      <c r="I23" s="54">
        <v>0</v>
      </c>
      <c r="J23" s="55">
        <v>0</v>
      </c>
      <c r="K23" s="53">
        <v>0</v>
      </c>
      <c r="L23" s="55">
        <v>0</v>
      </c>
      <c r="M23" s="76">
        <v>0</v>
      </c>
      <c r="N23" s="76">
        <v>0</v>
      </c>
      <c r="O23" s="76">
        <v>0</v>
      </c>
      <c r="P23" s="76">
        <v>0</v>
      </c>
      <c r="Q23" s="76">
        <v>0</v>
      </c>
      <c r="R23" s="76">
        <v>0</v>
      </c>
      <c r="S23" s="76">
        <v>0</v>
      </c>
      <c r="T23" s="76">
        <v>0</v>
      </c>
      <c r="U23" s="76">
        <v>0</v>
      </c>
      <c r="V23" s="52">
        <v>0</v>
      </c>
      <c r="W23" s="46">
        <v>1010101</v>
      </c>
      <c r="X23" s="244"/>
      <c r="Y23" s="21" t="s">
        <v>103</v>
      </c>
    </row>
    <row r="24" spans="1:34" ht="9" thickBot="1" x14ac:dyDescent="0.2">
      <c r="A24" s="116">
        <v>22</v>
      </c>
      <c r="B24" s="50" t="s">
        <v>4</v>
      </c>
      <c r="C24" s="56">
        <v>0</v>
      </c>
      <c r="D24" s="57">
        <v>0</v>
      </c>
      <c r="E24" s="57">
        <v>0</v>
      </c>
      <c r="F24" s="57">
        <v>0</v>
      </c>
      <c r="G24" s="57">
        <v>0</v>
      </c>
      <c r="H24" s="57">
        <v>0</v>
      </c>
      <c r="I24" s="57">
        <v>0</v>
      </c>
      <c r="J24" s="59">
        <v>0</v>
      </c>
      <c r="K24" s="56">
        <v>0</v>
      </c>
      <c r="L24" s="59">
        <v>0</v>
      </c>
      <c r="M24" s="76">
        <v>0</v>
      </c>
      <c r="N24" s="76">
        <v>0</v>
      </c>
      <c r="O24" s="76">
        <v>0</v>
      </c>
      <c r="P24" s="76">
        <v>0</v>
      </c>
      <c r="Q24" s="76">
        <v>0</v>
      </c>
      <c r="R24" s="76">
        <v>0</v>
      </c>
      <c r="S24" s="76">
        <v>0</v>
      </c>
      <c r="T24" s="76">
        <v>0</v>
      </c>
      <c r="U24" s="76">
        <v>0</v>
      </c>
      <c r="V24" s="52">
        <v>0</v>
      </c>
      <c r="W24" s="46">
        <v>1010101</v>
      </c>
      <c r="X24" s="244"/>
      <c r="Y24" s="21">
        <v>0</v>
      </c>
      <c r="Z24" s="242">
        <f>SUM(C23:L23)-Y24</f>
        <v>0</v>
      </c>
    </row>
    <row r="25" spans="1:34" ht="9" thickBot="1" x14ac:dyDescent="0.2">
      <c r="A25" s="116">
        <v>23</v>
      </c>
      <c r="B25" s="50" t="s">
        <v>5</v>
      </c>
      <c r="C25" s="56">
        <v>7066.7169819419987</v>
      </c>
      <c r="D25" s="57">
        <v>466.63412416171707</v>
      </c>
      <c r="E25" s="57">
        <v>1919.7456450497207</v>
      </c>
      <c r="F25" s="57">
        <v>144063.66382174648</v>
      </c>
      <c r="G25" s="57">
        <v>32.110528434806888</v>
      </c>
      <c r="H25" s="70">
        <v>8.1681173795484145</v>
      </c>
      <c r="I25" s="57">
        <v>859.47808472733459</v>
      </c>
      <c r="J25" s="59">
        <v>9630.1370102133023</v>
      </c>
      <c r="K25" s="56">
        <v>22894.325446276482</v>
      </c>
      <c r="L25" s="247">
        <v>1170.7634910686061</v>
      </c>
      <c r="M25" s="76">
        <v>0</v>
      </c>
      <c r="N25" s="76">
        <v>0</v>
      </c>
      <c r="O25" s="76">
        <v>0</v>
      </c>
      <c r="P25" s="76">
        <v>0</v>
      </c>
      <c r="Q25" s="76">
        <v>0</v>
      </c>
      <c r="R25" s="76">
        <v>0</v>
      </c>
      <c r="S25" s="76">
        <v>0</v>
      </c>
      <c r="T25" s="76">
        <v>0</v>
      </c>
      <c r="U25" s="76">
        <v>0</v>
      </c>
      <c r="V25" s="52">
        <v>0</v>
      </c>
      <c r="W25" s="46">
        <v>1010101</v>
      </c>
      <c r="X25" s="244"/>
      <c r="Y25" s="21">
        <v>0</v>
      </c>
      <c r="Z25" s="242">
        <f>SUM(C24:L24)-Y25</f>
        <v>0</v>
      </c>
    </row>
    <row r="26" spans="1:34" ht="9" thickBot="1" x14ac:dyDescent="0.2">
      <c r="A26" s="116">
        <v>24</v>
      </c>
      <c r="B26" s="50" t="s">
        <v>6</v>
      </c>
      <c r="C26" s="56">
        <v>0</v>
      </c>
      <c r="D26" s="57">
        <v>0</v>
      </c>
      <c r="E26" s="57">
        <v>0</v>
      </c>
      <c r="F26" s="57">
        <v>0</v>
      </c>
      <c r="G26" s="57">
        <v>0</v>
      </c>
      <c r="H26" s="57">
        <v>0</v>
      </c>
      <c r="I26" s="57">
        <v>0</v>
      </c>
      <c r="J26" s="59">
        <v>0</v>
      </c>
      <c r="K26" s="56">
        <v>0</v>
      </c>
      <c r="L26" s="59">
        <v>0</v>
      </c>
      <c r="M26" s="76">
        <v>0</v>
      </c>
      <c r="N26" s="76">
        <v>0</v>
      </c>
      <c r="O26" s="76">
        <v>0</v>
      </c>
      <c r="P26" s="76">
        <v>0</v>
      </c>
      <c r="Q26" s="76">
        <v>0</v>
      </c>
      <c r="R26" s="76">
        <v>0</v>
      </c>
      <c r="S26" s="76">
        <v>0</v>
      </c>
      <c r="T26" s="76">
        <v>0</v>
      </c>
      <c r="U26" s="76">
        <v>0</v>
      </c>
      <c r="V26" s="52">
        <v>0</v>
      </c>
      <c r="W26" s="46">
        <v>1010101</v>
      </c>
      <c r="X26" s="244"/>
      <c r="Y26" s="21">
        <v>188111.74324899999</v>
      </c>
      <c r="Z26" s="145">
        <f>SUM(C25:L25)-Y26</f>
        <v>2.0000152289867401E-6</v>
      </c>
    </row>
    <row r="27" spans="1:34" ht="9" thickBot="1" x14ac:dyDescent="0.2">
      <c r="A27" s="116">
        <v>25</v>
      </c>
      <c r="B27" s="50" t="s">
        <v>7</v>
      </c>
      <c r="C27" s="56">
        <v>28.091736470029112</v>
      </c>
      <c r="D27" s="57">
        <v>18.005551174293327</v>
      </c>
      <c r="E27" s="57">
        <v>56.99733856115963</v>
      </c>
      <c r="F27" s="57">
        <v>171.99435416882778</v>
      </c>
      <c r="G27" s="57">
        <v>79.970613453799288</v>
      </c>
      <c r="H27" s="57">
        <v>72</v>
      </c>
      <c r="I27" s="57">
        <v>157.00194045815937</v>
      </c>
      <c r="J27" s="59">
        <v>734.93846571373149</v>
      </c>
      <c r="K27" s="61">
        <v>765</v>
      </c>
      <c r="L27" s="60">
        <v>2</v>
      </c>
      <c r="M27" s="76">
        <v>0</v>
      </c>
      <c r="N27" s="76">
        <v>0</v>
      </c>
      <c r="O27" s="76">
        <v>0</v>
      </c>
      <c r="P27" s="76">
        <v>0</v>
      </c>
      <c r="Q27" s="76">
        <v>0</v>
      </c>
      <c r="R27" s="76">
        <v>0</v>
      </c>
      <c r="S27" s="76">
        <v>0</v>
      </c>
      <c r="T27" s="76">
        <v>0</v>
      </c>
      <c r="U27" s="76">
        <v>0</v>
      </c>
      <c r="V27" s="52">
        <v>0</v>
      </c>
      <c r="W27" s="46">
        <v>-2086</v>
      </c>
      <c r="X27" s="244"/>
      <c r="Y27" s="21">
        <v>0</v>
      </c>
      <c r="Z27" s="242">
        <f>SUM(C26:L26)-Y27</f>
        <v>0</v>
      </c>
    </row>
    <row r="28" spans="1:34" ht="9" thickBot="1" x14ac:dyDescent="0.2">
      <c r="A28" s="116">
        <v>26</v>
      </c>
      <c r="B28" s="50" t="s">
        <v>38</v>
      </c>
      <c r="C28" s="56">
        <v>33295.088667674827</v>
      </c>
      <c r="D28" s="57">
        <v>67053.18247103969</v>
      </c>
      <c r="E28" s="57">
        <v>8002.4304376449863</v>
      </c>
      <c r="F28" s="57">
        <v>570473.48113922321</v>
      </c>
      <c r="G28" s="57">
        <v>22272.226115459038</v>
      </c>
      <c r="H28" s="57">
        <v>16548.831882620452</v>
      </c>
      <c r="I28" s="57">
        <v>17685.751124167986</v>
      </c>
      <c r="J28" s="59">
        <v>288793.3538485149</v>
      </c>
      <c r="K28" s="56">
        <v>655950.67455372354</v>
      </c>
      <c r="L28" s="59">
        <v>448905.23650893138</v>
      </c>
      <c r="M28" s="76">
        <v>0</v>
      </c>
      <c r="N28" s="76">
        <v>0</v>
      </c>
      <c r="O28" s="76">
        <v>0</v>
      </c>
      <c r="P28" s="76">
        <v>0</v>
      </c>
      <c r="Q28" s="76">
        <v>0</v>
      </c>
      <c r="R28" s="76">
        <v>0</v>
      </c>
      <c r="S28" s="76">
        <v>0</v>
      </c>
      <c r="T28" s="76">
        <v>0</v>
      </c>
      <c r="U28" s="76">
        <v>0</v>
      </c>
      <c r="V28" s="52">
        <v>0</v>
      </c>
      <c r="W28" s="46">
        <v>1010101</v>
      </c>
      <c r="X28" s="244" t="s">
        <v>104</v>
      </c>
      <c r="Y28" s="21">
        <v>2086</v>
      </c>
      <c r="Z28" s="145">
        <f>SUM(C27:L27)-Y28</f>
        <v>0</v>
      </c>
    </row>
    <row r="29" spans="1:34" ht="9" thickBot="1" x14ac:dyDescent="0.2">
      <c r="A29" s="116">
        <v>27</v>
      </c>
      <c r="B29" s="50" t="s">
        <v>11</v>
      </c>
      <c r="C29" s="56">
        <v>77.252275292580052</v>
      </c>
      <c r="D29" s="57">
        <v>65.020045907170356</v>
      </c>
      <c r="E29" s="57">
        <v>150.99268104318898</v>
      </c>
      <c r="F29" s="57">
        <v>1468.9780230925003</v>
      </c>
      <c r="G29" s="57">
        <v>94.923744602701319</v>
      </c>
      <c r="H29" s="57">
        <v>1279</v>
      </c>
      <c r="I29" s="57">
        <v>63.000778655184966</v>
      </c>
      <c r="J29" s="59">
        <v>14993.832451406675</v>
      </c>
      <c r="K29" s="56">
        <v>28602</v>
      </c>
      <c r="L29" s="59">
        <v>3</v>
      </c>
      <c r="M29" s="76">
        <v>0</v>
      </c>
      <c r="N29" s="76">
        <v>0</v>
      </c>
      <c r="O29" s="76">
        <v>0</v>
      </c>
      <c r="P29" s="76">
        <v>0</v>
      </c>
      <c r="Q29" s="76">
        <v>0</v>
      </c>
      <c r="R29" s="76">
        <v>0</v>
      </c>
      <c r="S29" s="76">
        <v>0</v>
      </c>
      <c r="T29" s="76">
        <v>0</v>
      </c>
      <c r="U29" s="76">
        <v>0</v>
      </c>
      <c r="V29" s="52">
        <v>0</v>
      </c>
      <c r="W29" s="46">
        <v>-46798</v>
      </c>
      <c r="X29" s="244"/>
      <c r="Y29" s="240">
        <v>22296.090293000001</v>
      </c>
      <c r="Z29" s="241">
        <f>SUM(C28:L28)-Y29-Y30-Y31</f>
        <v>-2.0000152289867401E-6</v>
      </c>
    </row>
    <row r="30" spans="1:34" ht="9" thickBot="1" x14ac:dyDescent="0.2">
      <c r="A30" s="116">
        <v>28</v>
      </c>
      <c r="B30" s="50" t="s">
        <v>12</v>
      </c>
      <c r="C30" s="56">
        <v>0</v>
      </c>
      <c r="D30" s="57">
        <v>0</v>
      </c>
      <c r="E30" s="57">
        <v>0</v>
      </c>
      <c r="F30" s="57">
        <v>0</v>
      </c>
      <c r="G30" s="57">
        <v>0</v>
      </c>
      <c r="H30" s="57">
        <v>0</v>
      </c>
      <c r="I30" s="57">
        <v>0</v>
      </c>
      <c r="J30" s="59">
        <v>0</v>
      </c>
      <c r="K30" s="56">
        <v>0</v>
      </c>
      <c r="L30" s="59">
        <v>0</v>
      </c>
      <c r="M30" s="76">
        <v>0</v>
      </c>
      <c r="N30" s="76">
        <v>0</v>
      </c>
      <c r="O30" s="76">
        <v>0</v>
      </c>
      <c r="P30" s="76">
        <v>0</v>
      </c>
      <c r="Q30" s="76">
        <v>0</v>
      </c>
      <c r="R30" s="76">
        <v>0</v>
      </c>
      <c r="S30" s="76">
        <v>0</v>
      </c>
      <c r="T30" s="76">
        <v>0</v>
      </c>
      <c r="U30" s="76">
        <v>0</v>
      </c>
      <c r="V30" s="52">
        <v>0</v>
      </c>
      <c r="W30" s="46">
        <v>1010101</v>
      </c>
      <c r="X30" s="244"/>
      <c r="Y30" s="240">
        <v>72083.737433000002</v>
      </c>
      <c r="Z30" s="145"/>
    </row>
    <row r="31" spans="1:34" ht="9" thickBot="1" x14ac:dyDescent="0.2">
      <c r="A31" s="116">
        <v>29</v>
      </c>
      <c r="B31" s="50" t="s">
        <v>13</v>
      </c>
      <c r="C31" s="56">
        <v>0</v>
      </c>
      <c r="D31" s="57">
        <v>0</v>
      </c>
      <c r="E31" s="57">
        <v>0</v>
      </c>
      <c r="F31" s="57">
        <v>0</v>
      </c>
      <c r="G31" s="57">
        <v>0</v>
      </c>
      <c r="H31" s="57">
        <v>0</v>
      </c>
      <c r="I31" s="57">
        <v>0</v>
      </c>
      <c r="J31" s="59">
        <v>0</v>
      </c>
      <c r="K31" s="56">
        <v>0</v>
      </c>
      <c r="L31" s="59">
        <v>0</v>
      </c>
      <c r="M31" s="76">
        <v>0</v>
      </c>
      <c r="N31" s="76">
        <v>0</v>
      </c>
      <c r="O31" s="76">
        <v>0</v>
      </c>
      <c r="P31" s="76">
        <v>0</v>
      </c>
      <c r="Q31" s="76">
        <v>0</v>
      </c>
      <c r="R31" s="76">
        <v>0</v>
      </c>
      <c r="S31" s="76">
        <v>0</v>
      </c>
      <c r="T31" s="76">
        <v>0</v>
      </c>
      <c r="U31" s="76">
        <v>0</v>
      </c>
      <c r="V31" s="52">
        <v>0</v>
      </c>
      <c r="W31" s="46">
        <v>1010101</v>
      </c>
      <c r="X31" s="244"/>
      <c r="Y31" s="240">
        <v>2034600.429025</v>
      </c>
      <c r="Z31" s="145"/>
    </row>
    <row r="32" spans="1:34" ht="9" thickBot="1" x14ac:dyDescent="0.2">
      <c r="A32" s="116">
        <v>30</v>
      </c>
      <c r="B32" s="82" t="s">
        <v>14</v>
      </c>
      <c r="C32" s="67">
        <v>4599.0185706647653</v>
      </c>
      <c r="D32" s="68">
        <v>4036.2443882374209</v>
      </c>
      <c r="E32" s="68">
        <v>1377.564284441276</v>
      </c>
      <c r="F32" s="68">
        <v>31302.726711536423</v>
      </c>
      <c r="G32" s="68">
        <v>24280.375832150767</v>
      </c>
      <c r="H32" s="68">
        <v>13765</v>
      </c>
      <c r="I32" s="68">
        <v>10587.130851149894</v>
      </c>
      <c r="J32" s="69">
        <v>224396.93936181944</v>
      </c>
      <c r="K32" s="67">
        <v>155180</v>
      </c>
      <c r="L32" s="69">
        <v>55553</v>
      </c>
      <c r="M32" s="76">
        <v>0</v>
      </c>
      <c r="N32" s="76">
        <v>0</v>
      </c>
      <c r="O32" s="76">
        <v>0</v>
      </c>
      <c r="P32" s="76">
        <v>0</v>
      </c>
      <c r="Q32" s="76">
        <v>0</v>
      </c>
      <c r="R32" s="76">
        <v>0</v>
      </c>
      <c r="S32" s="76">
        <v>0</v>
      </c>
      <c r="T32" s="76">
        <v>0</v>
      </c>
      <c r="U32" s="76">
        <v>0</v>
      </c>
      <c r="V32" s="52">
        <v>0</v>
      </c>
      <c r="W32" s="89">
        <v>-525078</v>
      </c>
      <c r="X32" s="244" t="s">
        <v>104</v>
      </c>
      <c r="Y32" s="21">
        <v>46798</v>
      </c>
      <c r="Z32" s="145">
        <f>SUM(C29:L29)-Y32</f>
        <v>0</v>
      </c>
    </row>
    <row r="33" spans="1:26" ht="9" thickBot="1" x14ac:dyDescent="0.2">
      <c r="A33" s="116">
        <v>31</v>
      </c>
      <c r="B33" s="49" t="s">
        <v>91</v>
      </c>
      <c r="C33" s="85">
        <v>2274.1930011488903</v>
      </c>
      <c r="D33" s="86">
        <v>0</v>
      </c>
      <c r="E33" s="84">
        <v>0</v>
      </c>
      <c r="F33" s="84">
        <v>0</v>
      </c>
      <c r="G33" s="86">
        <v>0</v>
      </c>
      <c r="H33" s="86">
        <v>0</v>
      </c>
      <c r="I33" s="86">
        <v>0</v>
      </c>
      <c r="J33" s="87">
        <v>0</v>
      </c>
      <c r="K33" s="90">
        <v>0</v>
      </c>
      <c r="L33" s="91">
        <v>0</v>
      </c>
      <c r="M33" s="76">
        <v>0</v>
      </c>
      <c r="N33" s="76">
        <v>0</v>
      </c>
      <c r="O33" s="76">
        <v>0</v>
      </c>
      <c r="P33" s="76">
        <v>0</v>
      </c>
      <c r="Q33" s="76">
        <v>0</v>
      </c>
      <c r="R33" s="76">
        <v>0</v>
      </c>
      <c r="S33" s="76">
        <v>0</v>
      </c>
      <c r="T33" s="76">
        <v>0</v>
      </c>
      <c r="U33" s="76">
        <v>0</v>
      </c>
      <c r="V33" s="52">
        <v>0</v>
      </c>
      <c r="W33" s="89">
        <v>-2274.1930011488903</v>
      </c>
      <c r="X33" s="244"/>
      <c r="Y33" s="21">
        <v>0</v>
      </c>
      <c r="Z33" s="242">
        <f>SUM(C30:L30)-Y33</f>
        <v>0</v>
      </c>
    </row>
    <row r="34" spans="1:26" ht="9" thickBot="1" x14ac:dyDescent="0.2">
      <c r="A34" s="116">
        <v>32</v>
      </c>
      <c r="B34" s="50" t="s">
        <v>61</v>
      </c>
      <c r="C34" s="63">
        <v>0</v>
      </c>
      <c r="D34" s="64">
        <v>1833.0166618341912</v>
      </c>
      <c r="E34" s="65">
        <v>0</v>
      </c>
      <c r="F34" s="65">
        <v>0</v>
      </c>
      <c r="G34" s="64">
        <v>0</v>
      </c>
      <c r="H34" s="64">
        <v>0</v>
      </c>
      <c r="I34" s="64">
        <v>0</v>
      </c>
      <c r="J34" s="66">
        <v>0</v>
      </c>
      <c r="K34" s="90">
        <v>0</v>
      </c>
      <c r="L34" s="91">
        <v>0</v>
      </c>
      <c r="M34" s="76">
        <v>0</v>
      </c>
      <c r="N34" s="76">
        <v>0</v>
      </c>
      <c r="O34" s="76">
        <v>0</v>
      </c>
      <c r="P34" s="76">
        <v>0</v>
      </c>
      <c r="Q34" s="76">
        <v>0</v>
      </c>
      <c r="R34" s="76">
        <v>0</v>
      </c>
      <c r="S34" s="76">
        <v>0</v>
      </c>
      <c r="T34" s="76">
        <v>0</v>
      </c>
      <c r="U34" s="76">
        <v>0</v>
      </c>
      <c r="V34" s="52">
        <v>0</v>
      </c>
      <c r="W34" s="89">
        <v>1010101</v>
      </c>
      <c r="X34" s="244"/>
      <c r="Y34" s="21">
        <v>0</v>
      </c>
      <c r="Z34" s="242">
        <f>SUM(C31:L31)-Y34</f>
        <v>0</v>
      </c>
    </row>
    <row r="35" spans="1:26" ht="9" thickBot="1" x14ac:dyDescent="0.2">
      <c r="A35" s="116">
        <v>33</v>
      </c>
      <c r="B35" s="50" t="s">
        <v>62</v>
      </c>
      <c r="C35" s="63">
        <v>0</v>
      </c>
      <c r="D35" s="64">
        <v>0</v>
      </c>
      <c r="E35" s="65">
        <v>314.68093956993994</v>
      </c>
      <c r="F35" s="65">
        <v>0</v>
      </c>
      <c r="G35" s="64">
        <v>0</v>
      </c>
      <c r="H35" s="64">
        <v>0</v>
      </c>
      <c r="I35" s="64">
        <v>0</v>
      </c>
      <c r="J35" s="66">
        <v>0</v>
      </c>
      <c r="K35" s="90">
        <v>0</v>
      </c>
      <c r="L35" s="91">
        <v>0</v>
      </c>
      <c r="M35" s="76">
        <v>0</v>
      </c>
      <c r="N35" s="76">
        <v>0</v>
      </c>
      <c r="O35" s="76">
        <v>0</v>
      </c>
      <c r="P35" s="76">
        <v>0</v>
      </c>
      <c r="Q35" s="76">
        <v>0</v>
      </c>
      <c r="R35" s="76">
        <v>0</v>
      </c>
      <c r="S35" s="76">
        <v>0</v>
      </c>
      <c r="T35" s="76">
        <v>0</v>
      </c>
      <c r="U35" s="76">
        <v>0</v>
      </c>
      <c r="V35" s="52">
        <v>0</v>
      </c>
      <c r="W35" s="89">
        <v>1010101</v>
      </c>
      <c r="X35" s="244" t="s">
        <v>104</v>
      </c>
      <c r="Y35" s="21">
        <v>525078</v>
      </c>
      <c r="Z35" s="145">
        <f>SUM(C32:L32)-Y35</f>
        <v>0</v>
      </c>
    </row>
    <row r="36" spans="1:26" ht="9" thickBot="1" x14ac:dyDescent="0.2">
      <c r="A36" s="116">
        <v>34</v>
      </c>
      <c r="B36" s="50" t="s">
        <v>97</v>
      </c>
      <c r="C36" s="63">
        <v>0</v>
      </c>
      <c r="D36" s="64">
        <v>0</v>
      </c>
      <c r="E36" s="65">
        <v>0</v>
      </c>
      <c r="F36" s="65">
        <v>829.52697172424917</v>
      </c>
      <c r="G36" s="64">
        <v>0</v>
      </c>
      <c r="H36" s="64">
        <v>0</v>
      </c>
      <c r="I36" s="64">
        <v>0</v>
      </c>
      <c r="J36" s="66">
        <v>0</v>
      </c>
      <c r="K36" s="90">
        <v>0</v>
      </c>
      <c r="L36" s="91">
        <v>0</v>
      </c>
      <c r="M36" s="76">
        <v>0</v>
      </c>
      <c r="N36" s="76">
        <v>0</v>
      </c>
      <c r="O36" s="76">
        <v>0</v>
      </c>
      <c r="P36" s="76">
        <v>0</v>
      </c>
      <c r="Q36" s="76">
        <v>0</v>
      </c>
      <c r="R36" s="76">
        <v>0</v>
      </c>
      <c r="S36" s="76">
        <v>0</v>
      </c>
      <c r="T36" s="76">
        <v>0</v>
      </c>
      <c r="U36" s="76">
        <v>0</v>
      </c>
      <c r="V36" s="52">
        <v>0</v>
      </c>
      <c r="W36" s="89">
        <v>-829.52697172424917</v>
      </c>
    </row>
    <row r="37" spans="1:26" ht="9" thickBot="1" x14ac:dyDescent="0.2">
      <c r="A37" s="116">
        <v>35</v>
      </c>
      <c r="B37" s="50" t="s">
        <v>43</v>
      </c>
      <c r="C37" s="63">
        <v>0</v>
      </c>
      <c r="D37" s="64">
        <v>0</v>
      </c>
      <c r="E37" s="65">
        <v>0</v>
      </c>
      <c r="F37" s="65">
        <v>0</v>
      </c>
      <c r="G37" s="64">
        <v>1918.6216107891012</v>
      </c>
      <c r="H37" s="64">
        <v>0</v>
      </c>
      <c r="I37" s="64">
        <v>0</v>
      </c>
      <c r="J37" s="66">
        <v>0</v>
      </c>
      <c r="K37" s="90">
        <v>0</v>
      </c>
      <c r="L37" s="91">
        <v>0</v>
      </c>
      <c r="M37" s="76">
        <v>0</v>
      </c>
      <c r="N37" s="76">
        <v>0</v>
      </c>
      <c r="O37" s="76">
        <v>0</v>
      </c>
      <c r="P37" s="76">
        <v>0</v>
      </c>
      <c r="Q37" s="76">
        <v>0</v>
      </c>
      <c r="R37" s="76">
        <v>0</v>
      </c>
      <c r="S37" s="76">
        <v>0</v>
      </c>
      <c r="T37" s="76">
        <v>0</v>
      </c>
      <c r="U37" s="76">
        <v>0</v>
      </c>
      <c r="V37" s="52">
        <v>0</v>
      </c>
      <c r="W37" s="89">
        <v>1010101</v>
      </c>
    </row>
    <row r="38" spans="1:26" ht="9" thickBot="1" x14ac:dyDescent="0.2">
      <c r="A38" s="116">
        <v>36</v>
      </c>
      <c r="B38" s="50" t="s">
        <v>44</v>
      </c>
      <c r="C38" s="63">
        <v>0</v>
      </c>
      <c r="D38" s="64">
        <v>0</v>
      </c>
      <c r="E38" s="65">
        <v>0</v>
      </c>
      <c r="F38" s="65">
        <v>0</v>
      </c>
      <c r="G38" s="64">
        <v>0</v>
      </c>
      <c r="H38" s="64">
        <v>513.92798745218181</v>
      </c>
      <c r="I38" s="64">
        <v>0</v>
      </c>
      <c r="J38" s="66">
        <v>0</v>
      </c>
      <c r="K38" s="90">
        <v>0</v>
      </c>
      <c r="L38" s="91">
        <v>0</v>
      </c>
      <c r="M38" s="76">
        <v>0</v>
      </c>
      <c r="N38" s="76">
        <v>0</v>
      </c>
      <c r="O38" s="76">
        <v>0</v>
      </c>
      <c r="P38" s="76">
        <v>0</v>
      </c>
      <c r="Q38" s="76">
        <v>0</v>
      </c>
      <c r="R38" s="76">
        <v>0</v>
      </c>
      <c r="S38" s="76">
        <v>0</v>
      </c>
      <c r="T38" s="76">
        <v>0</v>
      </c>
      <c r="U38" s="76">
        <v>0</v>
      </c>
      <c r="V38" s="52">
        <v>0</v>
      </c>
      <c r="W38" s="89">
        <v>1010101</v>
      </c>
    </row>
    <row r="39" spans="1:26" ht="9" thickBot="1" x14ac:dyDescent="0.2">
      <c r="A39" s="116">
        <v>37</v>
      </c>
      <c r="B39" s="50" t="s">
        <v>45</v>
      </c>
      <c r="C39" s="63">
        <v>0</v>
      </c>
      <c r="D39" s="64">
        <v>0</v>
      </c>
      <c r="E39" s="65">
        <v>0</v>
      </c>
      <c r="F39" s="65">
        <v>0</v>
      </c>
      <c r="G39" s="64">
        <v>0</v>
      </c>
      <c r="H39" s="64">
        <v>0</v>
      </c>
      <c r="I39" s="64">
        <v>1366.7906451827428</v>
      </c>
      <c r="J39" s="66">
        <v>0</v>
      </c>
      <c r="K39" s="90">
        <v>0</v>
      </c>
      <c r="L39" s="91">
        <v>0</v>
      </c>
      <c r="M39" s="76">
        <v>0</v>
      </c>
      <c r="N39" s="76">
        <v>0</v>
      </c>
      <c r="O39" s="76">
        <v>0</v>
      </c>
      <c r="P39" s="76">
        <v>0</v>
      </c>
      <c r="Q39" s="76">
        <v>0</v>
      </c>
      <c r="R39" s="76">
        <v>0</v>
      </c>
      <c r="S39" s="76">
        <v>0</v>
      </c>
      <c r="T39" s="76">
        <v>0</v>
      </c>
      <c r="U39" s="76">
        <v>0</v>
      </c>
      <c r="V39" s="52">
        <v>0</v>
      </c>
      <c r="W39" s="89">
        <v>1010101</v>
      </c>
    </row>
    <row r="40" spans="1:26" ht="9" thickBot="1" x14ac:dyDescent="0.2">
      <c r="A40" s="116">
        <v>38</v>
      </c>
      <c r="B40" s="109" t="s">
        <v>46</v>
      </c>
      <c r="C40" s="67">
        <v>0</v>
      </c>
      <c r="D40" s="68">
        <v>0</v>
      </c>
      <c r="E40" s="83">
        <v>0</v>
      </c>
      <c r="F40" s="83">
        <v>0</v>
      </c>
      <c r="G40" s="68">
        <v>0</v>
      </c>
      <c r="H40" s="68">
        <v>0</v>
      </c>
      <c r="I40" s="68">
        <v>0</v>
      </c>
      <c r="J40" s="69">
        <v>20102.267182298703</v>
      </c>
      <c r="K40" s="90">
        <v>0</v>
      </c>
      <c r="L40" s="91">
        <v>0</v>
      </c>
      <c r="M40" s="76">
        <v>0</v>
      </c>
      <c r="N40" s="76">
        <v>0</v>
      </c>
      <c r="O40" s="76">
        <v>0</v>
      </c>
      <c r="P40" s="76">
        <v>0</v>
      </c>
      <c r="Q40" s="76">
        <v>0</v>
      </c>
      <c r="R40" s="76">
        <v>0</v>
      </c>
      <c r="S40" s="76">
        <v>0</v>
      </c>
      <c r="T40" s="76">
        <v>0</v>
      </c>
      <c r="U40" s="76">
        <v>0</v>
      </c>
      <c r="V40" s="52">
        <v>0</v>
      </c>
      <c r="W40" s="89">
        <v>1010101</v>
      </c>
    </row>
    <row r="41" spans="1:26" ht="9" thickBot="1" x14ac:dyDescent="0.2">
      <c r="A41" s="116">
        <v>39</v>
      </c>
      <c r="B41" s="49" t="s">
        <v>92</v>
      </c>
      <c r="C41" s="85">
        <v>26802.089281910608</v>
      </c>
      <c r="D41" s="86">
        <v>0</v>
      </c>
      <c r="E41" s="84">
        <v>0</v>
      </c>
      <c r="F41" s="84">
        <v>0</v>
      </c>
      <c r="G41" s="86">
        <v>0</v>
      </c>
      <c r="H41" s="86">
        <v>0</v>
      </c>
      <c r="I41" s="86">
        <v>0</v>
      </c>
      <c r="J41" s="87">
        <v>0</v>
      </c>
      <c r="K41" s="90">
        <v>0</v>
      </c>
      <c r="L41" s="91">
        <v>0</v>
      </c>
      <c r="M41" s="76">
        <v>0</v>
      </c>
      <c r="N41" s="76">
        <v>0</v>
      </c>
      <c r="O41" s="76">
        <v>0</v>
      </c>
      <c r="P41" s="76">
        <v>0</v>
      </c>
      <c r="Q41" s="76">
        <v>0</v>
      </c>
      <c r="R41" s="76">
        <v>0</v>
      </c>
      <c r="S41" s="76">
        <v>0</v>
      </c>
      <c r="T41" s="76">
        <v>0</v>
      </c>
      <c r="U41" s="76">
        <v>0</v>
      </c>
      <c r="V41" s="52">
        <v>0</v>
      </c>
      <c r="W41" s="89">
        <v>-26802.089281910608</v>
      </c>
    </row>
    <row r="42" spans="1:26" ht="9" thickBot="1" x14ac:dyDescent="0.2">
      <c r="A42" s="116">
        <v>40</v>
      </c>
      <c r="B42" s="50" t="s">
        <v>63</v>
      </c>
      <c r="C42" s="63">
        <v>0</v>
      </c>
      <c r="D42" s="64">
        <v>116895.46798228164</v>
      </c>
      <c r="E42" s="65">
        <v>0</v>
      </c>
      <c r="F42" s="65">
        <v>0</v>
      </c>
      <c r="G42" s="64">
        <v>0</v>
      </c>
      <c r="H42" s="64">
        <v>0</v>
      </c>
      <c r="I42" s="64">
        <v>0</v>
      </c>
      <c r="J42" s="66">
        <v>0</v>
      </c>
      <c r="K42" s="90">
        <v>0</v>
      </c>
      <c r="L42" s="91">
        <v>0</v>
      </c>
      <c r="M42" s="76">
        <v>0</v>
      </c>
      <c r="N42" s="76">
        <v>0</v>
      </c>
      <c r="O42" s="76">
        <v>0</v>
      </c>
      <c r="P42" s="76">
        <v>0</v>
      </c>
      <c r="Q42" s="76">
        <v>0</v>
      </c>
      <c r="R42" s="76">
        <v>0</v>
      </c>
      <c r="S42" s="76">
        <v>0</v>
      </c>
      <c r="T42" s="76">
        <v>0</v>
      </c>
      <c r="U42" s="76">
        <v>0</v>
      </c>
      <c r="V42" s="52">
        <v>0</v>
      </c>
      <c r="W42" s="89">
        <v>1010101</v>
      </c>
    </row>
    <row r="43" spans="1:26" ht="9" thickBot="1" x14ac:dyDescent="0.2">
      <c r="A43" s="116">
        <v>41</v>
      </c>
      <c r="B43" s="50" t="s">
        <v>64</v>
      </c>
      <c r="C43" s="63">
        <v>0</v>
      </c>
      <c r="D43" s="64">
        <v>0</v>
      </c>
      <c r="E43" s="65">
        <v>12193.601395285763</v>
      </c>
      <c r="F43" s="65">
        <v>0</v>
      </c>
      <c r="G43" s="64">
        <v>0</v>
      </c>
      <c r="H43" s="64">
        <v>0</v>
      </c>
      <c r="I43" s="64">
        <v>0</v>
      </c>
      <c r="J43" s="66">
        <v>0</v>
      </c>
      <c r="K43" s="90">
        <v>0</v>
      </c>
      <c r="L43" s="91">
        <v>0</v>
      </c>
      <c r="M43" s="76">
        <v>0</v>
      </c>
      <c r="N43" s="76">
        <v>0</v>
      </c>
      <c r="O43" s="76">
        <v>0</v>
      </c>
      <c r="P43" s="76">
        <v>0</v>
      </c>
      <c r="Q43" s="76">
        <v>0</v>
      </c>
      <c r="R43" s="76">
        <v>0</v>
      </c>
      <c r="S43" s="76">
        <v>0</v>
      </c>
      <c r="T43" s="76">
        <v>0</v>
      </c>
      <c r="U43" s="76">
        <v>0</v>
      </c>
      <c r="V43" s="52">
        <v>0</v>
      </c>
      <c r="W43" s="89">
        <v>1010101</v>
      </c>
    </row>
    <row r="44" spans="1:26" ht="9" thickBot="1" x14ac:dyDescent="0.2">
      <c r="A44" s="116">
        <v>42</v>
      </c>
      <c r="B44" s="50" t="s">
        <v>98</v>
      </c>
      <c r="C44" s="63">
        <v>0</v>
      </c>
      <c r="D44" s="64">
        <v>0</v>
      </c>
      <c r="E44" s="65">
        <v>0</v>
      </c>
      <c r="F44" s="65">
        <v>190301.77062631436</v>
      </c>
      <c r="G44" s="64">
        <v>0</v>
      </c>
      <c r="H44" s="64">
        <v>0</v>
      </c>
      <c r="I44" s="64">
        <v>0</v>
      </c>
      <c r="J44" s="66">
        <v>0</v>
      </c>
      <c r="K44" s="90">
        <v>0</v>
      </c>
      <c r="L44" s="91">
        <v>0</v>
      </c>
      <c r="M44" s="76">
        <v>0</v>
      </c>
      <c r="N44" s="76">
        <v>0</v>
      </c>
      <c r="O44" s="76">
        <v>0</v>
      </c>
      <c r="P44" s="76">
        <v>0</v>
      </c>
      <c r="Q44" s="76">
        <v>0</v>
      </c>
      <c r="R44" s="76">
        <v>0</v>
      </c>
      <c r="S44" s="76">
        <v>0</v>
      </c>
      <c r="T44" s="76">
        <v>0</v>
      </c>
      <c r="U44" s="76">
        <v>0</v>
      </c>
      <c r="V44" s="52">
        <v>0</v>
      </c>
      <c r="W44" s="89">
        <v>-190301.77062631436</v>
      </c>
    </row>
    <row r="45" spans="1:26" ht="9" thickBot="1" x14ac:dyDescent="0.2">
      <c r="A45" s="116">
        <v>43</v>
      </c>
      <c r="B45" s="50" t="s">
        <v>47</v>
      </c>
      <c r="C45" s="63">
        <v>0</v>
      </c>
      <c r="D45" s="64">
        <v>0</v>
      </c>
      <c r="E45" s="65">
        <v>0</v>
      </c>
      <c r="F45" s="65">
        <v>0</v>
      </c>
      <c r="G45" s="64">
        <v>68584.329924826146</v>
      </c>
      <c r="H45" s="64">
        <v>0</v>
      </c>
      <c r="I45" s="64">
        <v>0</v>
      </c>
      <c r="J45" s="66">
        <v>0</v>
      </c>
      <c r="K45" s="90">
        <v>0</v>
      </c>
      <c r="L45" s="91">
        <v>0</v>
      </c>
      <c r="M45" s="76">
        <v>0</v>
      </c>
      <c r="N45" s="76">
        <v>0</v>
      </c>
      <c r="O45" s="76">
        <v>0</v>
      </c>
      <c r="P45" s="76">
        <v>0</v>
      </c>
      <c r="Q45" s="76">
        <v>0</v>
      </c>
      <c r="R45" s="76">
        <v>0</v>
      </c>
      <c r="S45" s="76">
        <v>0</v>
      </c>
      <c r="T45" s="76">
        <v>0</v>
      </c>
      <c r="U45" s="76">
        <v>0</v>
      </c>
      <c r="V45" s="52">
        <v>0</v>
      </c>
      <c r="W45" s="89">
        <v>1010101</v>
      </c>
    </row>
    <row r="46" spans="1:26" ht="9" thickBot="1" x14ac:dyDescent="0.2">
      <c r="A46" s="116">
        <v>44</v>
      </c>
      <c r="B46" s="50" t="s">
        <v>48</v>
      </c>
      <c r="C46" s="63">
        <v>0</v>
      </c>
      <c r="D46" s="64">
        <v>0</v>
      </c>
      <c r="E46" s="65">
        <v>0</v>
      </c>
      <c r="F46" s="65">
        <v>0</v>
      </c>
      <c r="G46" s="64">
        <v>0</v>
      </c>
      <c r="H46" s="64">
        <v>86618.222478139258</v>
      </c>
      <c r="I46" s="64">
        <v>0</v>
      </c>
      <c r="J46" s="66">
        <v>0</v>
      </c>
      <c r="K46" s="90">
        <v>0</v>
      </c>
      <c r="L46" s="91">
        <v>0</v>
      </c>
      <c r="M46" s="76">
        <v>0</v>
      </c>
      <c r="N46" s="76">
        <v>0</v>
      </c>
      <c r="O46" s="76">
        <v>0</v>
      </c>
      <c r="P46" s="76">
        <v>0</v>
      </c>
      <c r="Q46" s="76">
        <v>0</v>
      </c>
      <c r="R46" s="76">
        <v>0</v>
      </c>
      <c r="S46" s="76">
        <v>0</v>
      </c>
      <c r="T46" s="76">
        <v>0</v>
      </c>
      <c r="U46" s="76">
        <v>0</v>
      </c>
      <c r="V46" s="52">
        <v>0</v>
      </c>
      <c r="W46" s="89">
        <v>1010101</v>
      </c>
    </row>
    <row r="47" spans="1:26" ht="9" thickBot="1" x14ac:dyDescent="0.2">
      <c r="A47" s="116">
        <v>45</v>
      </c>
      <c r="B47" s="50" t="s">
        <v>49</v>
      </c>
      <c r="C47" s="63">
        <v>0</v>
      </c>
      <c r="D47" s="64">
        <v>0</v>
      </c>
      <c r="E47" s="65">
        <v>0</v>
      </c>
      <c r="F47" s="65">
        <v>0</v>
      </c>
      <c r="G47" s="64">
        <v>0</v>
      </c>
      <c r="H47" s="64">
        <v>0</v>
      </c>
      <c r="I47" s="64">
        <v>101225.77166610926</v>
      </c>
      <c r="J47" s="66">
        <v>0</v>
      </c>
      <c r="K47" s="90">
        <v>0</v>
      </c>
      <c r="L47" s="91">
        <v>0</v>
      </c>
      <c r="M47" s="76">
        <v>0</v>
      </c>
      <c r="N47" s="76">
        <v>0</v>
      </c>
      <c r="O47" s="76">
        <v>0</v>
      </c>
      <c r="P47" s="76">
        <v>0</v>
      </c>
      <c r="Q47" s="76">
        <v>0</v>
      </c>
      <c r="R47" s="76">
        <v>0</v>
      </c>
      <c r="S47" s="76">
        <v>0</v>
      </c>
      <c r="T47" s="76">
        <v>0</v>
      </c>
      <c r="U47" s="76">
        <v>0</v>
      </c>
      <c r="V47" s="52">
        <v>0</v>
      </c>
      <c r="W47" s="89">
        <v>1010101</v>
      </c>
    </row>
    <row r="48" spans="1:26" ht="9" thickBot="1" x14ac:dyDescent="0.2">
      <c r="A48" s="116">
        <v>46</v>
      </c>
      <c r="B48" s="109" t="s">
        <v>50</v>
      </c>
      <c r="C48" s="67">
        <v>0</v>
      </c>
      <c r="D48" s="68">
        <v>0</v>
      </c>
      <c r="E48" s="83">
        <v>0</v>
      </c>
      <c r="F48" s="83">
        <v>0</v>
      </c>
      <c r="G48" s="68">
        <v>0</v>
      </c>
      <c r="H48" s="68">
        <v>0</v>
      </c>
      <c r="I48" s="68">
        <v>0</v>
      </c>
      <c r="J48" s="69">
        <v>1471289.1396451332</v>
      </c>
      <c r="K48" s="90">
        <v>0</v>
      </c>
      <c r="L48" s="91">
        <v>0</v>
      </c>
      <c r="M48" s="76">
        <v>0</v>
      </c>
      <c r="N48" s="76">
        <v>0</v>
      </c>
      <c r="O48" s="76">
        <v>0</v>
      </c>
      <c r="P48" s="76">
        <v>0</v>
      </c>
      <c r="Q48" s="76">
        <v>0</v>
      </c>
      <c r="R48" s="76">
        <v>0</v>
      </c>
      <c r="S48" s="76">
        <v>0</v>
      </c>
      <c r="T48" s="76">
        <v>0</v>
      </c>
      <c r="U48" s="76">
        <v>0</v>
      </c>
      <c r="V48" s="52">
        <v>0</v>
      </c>
      <c r="W48" s="89">
        <v>1010101</v>
      </c>
    </row>
    <row r="49" spans="1:23" ht="9" thickBot="1" x14ac:dyDescent="0.2">
      <c r="A49" s="116">
        <v>47</v>
      </c>
      <c r="B49" s="50" t="s">
        <v>93</v>
      </c>
      <c r="C49" s="63">
        <v>108474.56489051713</v>
      </c>
      <c r="D49" s="64">
        <v>0</v>
      </c>
      <c r="E49" s="65">
        <v>0</v>
      </c>
      <c r="F49" s="65">
        <v>0</v>
      </c>
      <c r="G49" s="64">
        <v>0</v>
      </c>
      <c r="H49" s="64">
        <v>0</v>
      </c>
      <c r="I49" s="64">
        <v>0</v>
      </c>
      <c r="J49" s="66">
        <v>0</v>
      </c>
      <c r="K49" s="90">
        <v>0</v>
      </c>
      <c r="L49" s="91">
        <v>0</v>
      </c>
      <c r="M49" s="76">
        <v>0</v>
      </c>
      <c r="N49" s="76">
        <v>0</v>
      </c>
      <c r="O49" s="76">
        <v>0</v>
      </c>
      <c r="P49" s="76">
        <v>0</v>
      </c>
      <c r="Q49" s="76">
        <v>0</v>
      </c>
      <c r="R49" s="76">
        <v>0</v>
      </c>
      <c r="S49" s="76">
        <v>0</v>
      </c>
      <c r="T49" s="76">
        <v>0</v>
      </c>
      <c r="U49" s="76">
        <v>0</v>
      </c>
      <c r="V49" s="52">
        <v>0</v>
      </c>
      <c r="W49" s="89">
        <v>-108474.56489051713</v>
      </c>
    </row>
    <row r="50" spans="1:23" ht="9" thickBot="1" x14ac:dyDescent="0.2">
      <c r="A50" s="116">
        <v>48</v>
      </c>
      <c r="B50" s="50" t="s">
        <v>65</v>
      </c>
      <c r="C50" s="63">
        <v>0</v>
      </c>
      <c r="D50" s="64">
        <v>532220.60419254552</v>
      </c>
      <c r="E50" s="65">
        <v>0</v>
      </c>
      <c r="F50" s="65">
        <v>0</v>
      </c>
      <c r="G50" s="64">
        <v>0</v>
      </c>
      <c r="H50" s="64">
        <v>0</v>
      </c>
      <c r="I50" s="64">
        <v>0</v>
      </c>
      <c r="J50" s="66">
        <v>0</v>
      </c>
      <c r="K50" s="90">
        <v>0</v>
      </c>
      <c r="L50" s="91">
        <v>0</v>
      </c>
      <c r="M50" s="76">
        <v>0</v>
      </c>
      <c r="N50" s="76">
        <v>0</v>
      </c>
      <c r="O50" s="76">
        <v>0</v>
      </c>
      <c r="P50" s="76">
        <v>0</v>
      </c>
      <c r="Q50" s="76">
        <v>0</v>
      </c>
      <c r="R50" s="76">
        <v>0</v>
      </c>
      <c r="S50" s="76">
        <v>0</v>
      </c>
      <c r="T50" s="76">
        <v>0</v>
      </c>
      <c r="U50" s="76">
        <v>0</v>
      </c>
      <c r="V50" s="52">
        <v>0</v>
      </c>
      <c r="W50" s="89">
        <v>1010101</v>
      </c>
    </row>
    <row r="51" spans="1:23" ht="9" thickBot="1" x14ac:dyDescent="0.2">
      <c r="A51" s="116">
        <v>49</v>
      </c>
      <c r="B51" s="50" t="s">
        <v>66</v>
      </c>
      <c r="C51" s="63">
        <v>0</v>
      </c>
      <c r="D51" s="64">
        <v>0</v>
      </c>
      <c r="E51" s="65">
        <v>73968.885544949502</v>
      </c>
      <c r="F51" s="65">
        <v>0</v>
      </c>
      <c r="G51" s="64">
        <v>0</v>
      </c>
      <c r="H51" s="64">
        <v>0</v>
      </c>
      <c r="I51" s="64">
        <v>0</v>
      </c>
      <c r="J51" s="66">
        <v>0</v>
      </c>
      <c r="K51" s="90">
        <v>0</v>
      </c>
      <c r="L51" s="91">
        <v>0</v>
      </c>
      <c r="M51" s="76">
        <v>0</v>
      </c>
      <c r="N51" s="76">
        <v>0</v>
      </c>
      <c r="O51" s="76">
        <v>0</v>
      </c>
      <c r="P51" s="76">
        <v>0</v>
      </c>
      <c r="Q51" s="76">
        <v>0</v>
      </c>
      <c r="R51" s="76">
        <v>0</v>
      </c>
      <c r="S51" s="76">
        <v>0</v>
      </c>
      <c r="T51" s="76">
        <v>0</v>
      </c>
      <c r="U51" s="76">
        <v>0</v>
      </c>
      <c r="V51" s="52">
        <v>0</v>
      </c>
      <c r="W51" s="89">
        <v>1010101</v>
      </c>
    </row>
    <row r="52" spans="1:23" ht="9" thickBot="1" x14ac:dyDescent="0.2">
      <c r="A52" s="116">
        <v>50</v>
      </c>
      <c r="B52" s="50" t="s">
        <v>99</v>
      </c>
      <c r="C52" s="63">
        <v>0</v>
      </c>
      <c r="D52" s="64">
        <v>0</v>
      </c>
      <c r="E52" s="65">
        <v>0</v>
      </c>
      <c r="F52" s="65">
        <v>844884.48675010749</v>
      </c>
      <c r="G52" s="64">
        <v>0</v>
      </c>
      <c r="H52" s="64">
        <v>0</v>
      </c>
      <c r="I52" s="64">
        <v>0</v>
      </c>
      <c r="J52" s="66">
        <v>0</v>
      </c>
      <c r="K52" s="90">
        <v>0</v>
      </c>
      <c r="L52" s="91">
        <v>0</v>
      </c>
      <c r="M52" s="76">
        <v>0</v>
      </c>
      <c r="N52" s="76">
        <v>0</v>
      </c>
      <c r="O52" s="76">
        <v>0</v>
      </c>
      <c r="P52" s="76">
        <v>0</v>
      </c>
      <c r="Q52" s="76">
        <v>0</v>
      </c>
      <c r="R52" s="76">
        <v>0</v>
      </c>
      <c r="S52" s="76">
        <v>0</v>
      </c>
      <c r="T52" s="76">
        <v>0</v>
      </c>
      <c r="U52" s="76">
        <v>0</v>
      </c>
      <c r="V52" s="52">
        <v>0</v>
      </c>
      <c r="W52" s="89">
        <v>-844884.48675010749</v>
      </c>
    </row>
    <row r="53" spans="1:23" ht="9" thickBot="1" x14ac:dyDescent="0.2">
      <c r="A53" s="116">
        <v>51</v>
      </c>
      <c r="B53" s="50" t="s">
        <v>51</v>
      </c>
      <c r="C53" s="63">
        <v>0</v>
      </c>
      <c r="D53" s="64">
        <v>0</v>
      </c>
      <c r="E53" s="65">
        <v>0</v>
      </c>
      <c r="F53" s="65">
        <v>0</v>
      </c>
      <c r="G53" s="64">
        <v>339341.41111212154</v>
      </c>
      <c r="H53" s="64">
        <v>0</v>
      </c>
      <c r="I53" s="64">
        <v>0</v>
      </c>
      <c r="J53" s="66">
        <v>0</v>
      </c>
      <c r="K53" s="90">
        <v>0</v>
      </c>
      <c r="L53" s="91">
        <v>0</v>
      </c>
      <c r="M53" s="76">
        <v>0</v>
      </c>
      <c r="N53" s="76">
        <v>0</v>
      </c>
      <c r="O53" s="76">
        <v>0</v>
      </c>
      <c r="P53" s="76">
        <v>0</v>
      </c>
      <c r="Q53" s="76">
        <v>0</v>
      </c>
      <c r="R53" s="76">
        <v>0</v>
      </c>
      <c r="S53" s="76">
        <v>0</v>
      </c>
      <c r="T53" s="76">
        <v>0</v>
      </c>
      <c r="U53" s="76">
        <v>0</v>
      </c>
      <c r="V53" s="52">
        <v>0</v>
      </c>
      <c r="W53" s="89">
        <v>1010101</v>
      </c>
    </row>
    <row r="54" spans="1:23" ht="9" thickBot="1" x14ac:dyDescent="0.2">
      <c r="A54" s="116">
        <v>52</v>
      </c>
      <c r="B54" s="50" t="s">
        <v>52</v>
      </c>
      <c r="C54" s="63">
        <v>0</v>
      </c>
      <c r="D54" s="64">
        <v>0</v>
      </c>
      <c r="E54" s="65">
        <v>0</v>
      </c>
      <c r="F54" s="65">
        <v>0</v>
      </c>
      <c r="G54" s="64">
        <v>0</v>
      </c>
      <c r="H54" s="64">
        <v>466882.36449955421</v>
      </c>
      <c r="I54" s="64">
        <v>0</v>
      </c>
      <c r="J54" s="66">
        <v>0</v>
      </c>
      <c r="K54" s="90">
        <v>0</v>
      </c>
      <c r="L54" s="91">
        <v>0</v>
      </c>
      <c r="M54" s="76">
        <v>0</v>
      </c>
      <c r="N54" s="76">
        <v>0</v>
      </c>
      <c r="O54" s="76">
        <v>0</v>
      </c>
      <c r="P54" s="76">
        <v>0</v>
      </c>
      <c r="Q54" s="76">
        <v>0</v>
      </c>
      <c r="R54" s="76">
        <v>0</v>
      </c>
      <c r="S54" s="76">
        <v>0</v>
      </c>
      <c r="T54" s="76">
        <v>0</v>
      </c>
      <c r="U54" s="76">
        <v>0</v>
      </c>
      <c r="V54" s="52">
        <v>0</v>
      </c>
      <c r="W54" s="89">
        <v>1010101</v>
      </c>
    </row>
    <row r="55" spans="1:23" ht="9" thickBot="1" x14ac:dyDescent="0.2">
      <c r="A55" s="116">
        <v>53</v>
      </c>
      <c r="B55" s="50" t="s">
        <v>53</v>
      </c>
      <c r="C55" s="63">
        <v>0</v>
      </c>
      <c r="D55" s="64">
        <v>0</v>
      </c>
      <c r="E55" s="65">
        <v>0</v>
      </c>
      <c r="F55" s="65">
        <v>0</v>
      </c>
      <c r="G55" s="64">
        <v>0</v>
      </c>
      <c r="H55" s="64">
        <v>0</v>
      </c>
      <c r="I55" s="64">
        <v>466825.61036784737</v>
      </c>
      <c r="J55" s="66">
        <v>0</v>
      </c>
      <c r="K55" s="90">
        <v>0</v>
      </c>
      <c r="L55" s="91">
        <v>0</v>
      </c>
      <c r="M55" s="76">
        <v>0</v>
      </c>
      <c r="N55" s="76">
        <v>0</v>
      </c>
      <c r="O55" s="76">
        <v>0</v>
      </c>
      <c r="P55" s="76">
        <v>0</v>
      </c>
      <c r="Q55" s="76">
        <v>0</v>
      </c>
      <c r="R55" s="76">
        <v>0</v>
      </c>
      <c r="S55" s="76">
        <v>0</v>
      </c>
      <c r="T55" s="76">
        <v>0</v>
      </c>
      <c r="U55" s="76">
        <v>0</v>
      </c>
      <c r="V55" s="52">
        <v>0</v>
      </c>
      <c r="W55" s="89">
        <v>1010101</v>
      </c>
    </row>
    <row r="56" spans="1:23" ht="9" thickBot="1" x14ac:dyDescent="0.2">
      <c r="A56" s="116">
        <v>54</v>
      </c>
      <c r="B56" s="109" t="s">
        <v>54</v>
      </c>
      <c r="C56" s="63">
        <v>0</v>
      </c>
      <c r="D56" s="64">
        <v>0</v>
      </c>
      <c r="E56" s="65">
        <v>0</v>
      </c>
      <c r="F56" s="65">
        <v>0</v>
      </c>
      <c r="G56" s="64">
        <v>0</v>
      </c>
      <c r="H56" s="64">
        <v>0</v>
      </c>
      <c r="I56" s="64">
        <v>0</v>
      </c>
      <c r="J56" s="66">
        <v>6480162.6546423584</v>
      </c>
      <c r="K56" s="90">
        <v>0</v>
      </c>
      <c r="L56" s="91">
        <v>0</v>
      </c>
      <c r="M56" s="76">
        <v>0</v>
      </c>
      <c r="N56" s="76">
        <v>0</v>
      </c>
      <c r="O56" s="76">
        <v>0</v>
      </c>
      <c r="P56" s="76">
        <v>0</v>
      </c>
      <c r="Q56" s="76">
        <v>0</v>
      </c>
      <c r="R56" s="76">
        <v>0</v>
      </c>
      <c r="S56" s="76">
        <v>0</v>
      </c>
      <c r="T56" s="76">
        <v>0</v>
      </c>
      <c r="U56" s="76">
        <v>0</v>
      </c>
      <c r="V56" s="52">
        <v>0</v>
      </c>
      <c r="W56" s="89">
        <v>1010101</v>
      </c>
    </row>
    <row r="57" spans="1:23" ht="9" thickBot="1" x14ac:dyDescent="0.2">
      <c r="A57" s="116">
        <v>55</v>
      </c>
      <c r="B57" s="49" t="s">
        <v>94</v>
      </c>
      <c r="C57" s="85">
        <v>5177.3589091309195</v>
      </c>
      <c r="D57" s="86">
        <v>0</v>
      </c>
      <c r="E57" s="84">
        <v>0</v>
      </c>
      <c r="F57" s="84">
        <v>0</v>
      </c>
      <c r="G57" s="86">
        <v>0</v>
      </c>
      <c r="H57" s="86">
        <v>0</v>
      </c>
      <c r="I57" s="86">
        <v>0</v>
      </c>
      <c r="J57" s="87">
        <v>0</v>
      </c>
      <c r="K57" s="90">
        <v>0</v>
      </c>
      <c r="L57" s="91">
        <v>0</v>
      </c>
      <c r="M57" s="76">
        <v>0</v>
      </c>
      <c r="N57" s="76">
        <v>0</v>
      </c>
      <c r="O57" s="76">
        <v>0</v>
      </c>
      <c r="P57" s="76">
        <v>0</v>
      </c>
      <c r="Q57" s="76">
        <v>0</v>
      </c>
      <c r="R57" s="76">
        <v>0</v>
      </c>
      <c r="S57" s="76">
        <v>0</v>
      </c>
      <c r="T57" s="76">
        <v>0</v>
      </c>
      <c r="U57" s="76">
        <v>0</v>
      </c>
      <c r="V57" s="52">
        <v>0</v>
      </c>
      <c r="W57" s="89">
        <v>-5177.3589091309195</v>
      </c>
    </row>
    <row r="58" spans="1:23" ht="9" thickBot="1" x14ac:dyDescent="0.2">
      <c r="A58" s="116">
        <v>56</v>
      </c>
      <c r="B58" s="50" t="s">
        <v>61</v>
      </c>
      <c r="C58" s="63">
        <v>0</v>
      </c>
      <c r="D58" s="64">
        <v>420.30639768703566</v>
      </c>
      <c r="E58" s="65">
        <v>0</v>
      </c>
      <c r="F58" s="65">
        <v>0</v>
      </c>
      <c r="G58" s="64">
        <v>0</v>
      </c>
      <c r="H58" s="64">
        <v>0</v>
      </c>
      <c r="I58" s="64">
        <v>0</v>
      </c>
      <c r="J58" s="66">
        <v>0</v>
      </c>
      <c r="K58" s="90">
        <v>0</v>
      </c>
      <c r="L58" s="91">
        <v>0</v>
      </c>
      <c r="M58" s="76">
        <v>0</v>
      </c>
      <c r="N58" s="76">
        <v>0</v>
      </c>
      <c r="O58" s="76">
        <v>0</v>
      </c>
      <c r="P58" s="76">
        <v>0</v>
      </c>
      <c r="Q58" s="76">
        <v>0</v>
      </c>
      <c r="R58" s="76">
        <v>0</v>
      </c>
      <c r="S58" s="76">
        <v>0</v>
      </c>
      <c r="T58" s="76">
        <v>0</v>
      </c>
      <c r="U58" s="76">
        <v>0</v>
      </c>
      <c r="V58" s="52">
        <v>0</v>
      </c>
      <c r="W58" s="89">
        <v>1010101</v>
      </c>
    </row>
    <row r="59" spans="1:23" ht="9" thickBot="1" x14ac:dyDescent="0.2">
      <c r="A59" s="116">
        <v>57</v>
      </c>
      <c r="B59" s="50" t="s">
        <v>62</v>
      </c>
      <c r="C59" s="63">
        <v>0</v>
      </c>
      <c r="D59" s="64">
        <v>0</v>
      </c>
      <c r="E59" s="65">
        <v>521.02018661008469</v>
      </c>
      <c r="F59" s="65">
        <v>0</v>
      </c>
      <c r="G59" s="64">
        <v>0</v>
      </c>
      <c r="H59" s="64">
        <v>0</v>
      </c>
      <c r="I59" s="64">
        <v>0</v>
      </c>
      <c r="J59" s="66">
        <v>0</v>
      </c>
      <c r="K59" s="90">
        <v>0</v>
      </c>
      <c r="L59" s="91">
        <v>0</v>
      </c>
      <c r="M59" s="76">
        <v>0</v>
      </c>
      <c r="N59" s="76">
        <v>0</v>
      </c>
      <c r="O59" s="76">
        <v>0</v>
      </c>
      <c r="P59" s="76">
        <v>0</v>
      </c>
      <c r="Q59" s="76">
        <v>0</v>
      </c>
      <c r="R59" s="76">
        <v>0</v>
      </c>
      <c r="S59" s="76">
        <v>0</v>
      </c>
      <c r="T59" s="76">
        <v>0</v>
      </c>
      <c r="U59" s="76">
        <v>0</v>
      </c>
      <c r="V59" s="52">
        <v>0</v>
      </c>
      <c r="W59" s="89">
        <v>1010101</v>
      </c>
    </row>
    <row r="60" spans="1:23" ht="9" thickBot="1" x14ac:dyDescent="0.2">
      <c r="A60" s="116">
        <v>58</v>
      </c>
      <c r="B60" s="50" t="s">
        <v>97</v>
      </c>
      <c r="C60" s="63">
        <v>0</v>
      </c>
      <c r="D60" s="64">
        <v>0</v>
      </c>
      <c r="E60" s="65">
        <v>0</v>
      </c>
      <c r="F60" s="65">
        <v>893.45615376229102</v>
      </c>
      <c r="G60" s="64">
        <v>0</v>
      </c>
      <c r="H60" s="64">
        <v>0</v>
      </c>
      <c r="I60" s="64">
        <v>0</v>
      </c>
      <c r="J60" s="66">
        <v>0</v>
      </c>
      <c r="K60" s="90">
        <v>0</v>
      </c>
      <c r="L60" s="91">
        <v>0</v>
      </c>
      <c r="M60" s="76">
        <v>0</v>
      </c>
      <c r="N60" s="76">
        <v>0</v>
      </c>
      <c r="O60" s="76">
        <v>0</v>
      </c>
      <c r="P60" s="76">
        <v>0</v>
      </c>
      <c r="Q60" s="76">
        <v>0</v>
      </c>
      <c r="R60" s="76">
        <v>0</v>
      </c>
      <c r="S60" s="76">
        <v>0</v>
      </c>
      <c r="T60" s="76">
        <v>0</v>
      </c>
      <c r="U60" s="76">
        <v>0</v>
      </c>
      <c r="V60" s="52">
        <v>0</v>
      </c>
      <c r="W60" s="89">
        <v>-893.45615376229102</v>
      </c>
    </row>
    <row r="61" spans="1:23" ht="9" thickBot="1" x14ac:dyDescent="0.2">
      <c r="A61" s="116">
        <v>59</v>
      </c>
      <c r="B61" s="50" t="s">
        <v>43</v>
      </c>
      <c r="C61" s="63">
        <v>0</v>
      </c>
      <c r="D61" s="64">
        <v>0</v>
      </c>
      <c r="E61" s="65">
        <v>0</v>
      </c>
      <c r="F61" s="65">
        <v>0</v>
      </c>
      <c r="G61" s="64">
        <v>5624.4075759541956</v>
      </c>
      <c r="H61" s="64">
        <v>0</v>
      </c>
      <c r="I61" s="64">
        <v>0</v>
      </c>
      <c r="J61" s="66">
        <v>0</v>
      </c>
      <c r="K61" s="90">
        <v>0</v>
      </c>
      <c r="L61" s="91">
        <v>0</v>
      </c>
      <c r="M61" s="76">
        <v>0</v>
      </c>
      <c r="N61" s="76">
        <v>0</v>
      </c>
      <c r="O61" s="76">
        <v>0</v>
      </c>
      <c r="P61" s="76">
        <v>0</v>
      </c>
      <c r="Q61" s="76">
        <v>0</v>
      </c>
      <c r="R61" s="76">
        <v>0</v>
      </c>
      <c r="S61" s="76">
        <v>0</v>
      </c>
      <c r="T61" s="76">
        <v>0</v>
      </c>
      <c r="U61" s="76">
        <v>0</v>
      </c>
      <c r="V61" s="52">
        <v>0</v>
      </c>
      <c r="W61" s="89">
        <v>1010101</v>
      </c>
    </row>
    <row r="62" spans="1:23" ht="9" thickBot="1" x14ac:dyDescent="0.2">
      <c r="A62" s="116">
        <v>60</v>
      </c>
      <c r="B62" s="50" t="s">
        <v>44</v>
      </c>
      <c r="C62" s="63">
        <v>0</v>
      </c>
      <c r="D62" s="64">
        <v>0</v>
      </c>
      <c r="E62" s="65">
        <v>0</v>
      </c>
      <c r="F62" s="65">
        <v>0</v>
      </c>
      <c r="G62" s="64">
        <v>0</v>
      </c>
      <c r="H62" s="64">
        <v>1006.9120823838775</v>
      </c>
      <c r="I62" s="64">
        <v>0</v>
      </c>
      <c r="J62" s="66">
        <v>0</v>
      </c>
      <c r="K62" s="90">
        <v>0</v>
      </c>
      <c r="L62" s="91">
        <v>0</v>
      </c>
      <c r="M62" s="76">
        <v>0</v>
      </c>
      <c r="N62" s="76">
        <v>0</v>
      </c>
      <c r="O62" s="76">
        <v>0</v>
      </c>
      <c r="P62" s="76">
        <v>0</v>
      </c>
      <c r="Q62" s="76">
        <v>0</v>
      </c>
      <c r="R62" s="76">
        <v>0</v>
      </c>
      <c r="S62" s="76">
        <v>0</v>
      </c>
      <c r="T62" s="76">
        <v>0</v>
      </c>
      <c r="U62" s="76">
        <v>0</v>
      </c>
      <c r="V62" s="52">
        <v>0</v>
      </c>
      <c r="W62" s="89">
        <v>1010101</v>
      </c>
    </row>
    <row r="63" spans="1:23" ht="9" thickBot="1" x14ac:dyDescent="0.2">
      <c r="A63" s="116">
        <v>61</v>
      </c>
      <c r="B63" s="50" t="s">
        <v>45</v>
      </c>
      <c r="C63" s="63">
        <v>0</v>
      </c>
      <c r="D63" s="64">
        <v>0</v>
      </c>
      <c r="E63" s="65">
        <v>0</v>
      </c>
      <c r="F63" s="65">
        <v>0</v>
      </c>
      <c r="G63" s="64">
        <v>0</v>
      </c>
      <c r="H63" s="64">
        <v>0</v>
      </c>
      <c r="I63" s="64">
        <v>697.53785687245852</v>
      </c>
      <c r="J63" s="66">
        <v>0</v>
      </c>
      <c r="K63" s="90">
        <v>0</v>
      </c>
      <c r="L63" s="91">
        <v>0</v>
      </c>
      <c r="M63" s="76">
        <v>0</v>
      </c>
      <c r="N63" s="76">
        <v>0</v>
      </c>
      <c r="O63" s="76">
        <v>0</v>
      </c>
      <c r="P63" s="76">
        <v>0</v>
      </c>
      <c r="Q63" s="76">
        <v>0</v>
      </c>
      <c r="R63" s="76">
        <v>0</v>
      </c>
      <c r="S63" s="76">
        <v>0</v>
      </c>
      <c r="T63" s="76">
        <v>0</v>
      </c>
      <c r="U63" s="76">
        <v>0</v>
      </c>
      <c r="V63" s="52">
        <v>0</v>
      </c>
      <c r="W63" s="89">
        <v>1010101</v>
      </c>
    </row>
    <row r="64" spans="1:23" ht="9" thickBot="1" x14ac:dyDescent="0.2">
      <c r="A64" s="116">
        <v>62</v>
      </c>
      <c r="B64" s="109" t="s">
        <v>46</v>
      </c>
      <c r="C64" s="63">
        <v>0</v>
      </c>
      <c r="D64" s="64">
        <v>0</v>
      </c>
      <c r="E64" s="65">
        <v>0</v>
      </c>
      <c r="F64" s="65">
        <v>0</v>
      </c>
      <c r="G64" s="64">
        <v>0</v>
      </c>
      <c r="H64" s="64">
        <v>0</v>
      </c>
      <c r="I64" s="64">
        <v>0</v>
      </c>
      <c r="J64" s="66">
        <v>10891.675837599139</v>
      </c>
      <c r="K64" s="90">
        <v>0</v>
      </c>
      <c r="L64" s="91">
        <v>0</v>
      </c>
      <c r="M64" s="76">
        <v>0</v>
      </c>
      <c r="N64" s="76">
        <v>0</v>
      </c>
      <c r="O64" s="76">
        <v>0</v>
      </c>
      <c r="P64" s="76">
        <v>0</v>
      </c>
      <c r="Q64" s="76">
        <v>0</v>
      </c>
      <c r="R64" s="76">
        <v>0</v>
      </c>
      <c r="S64" s="76">
        <v>0</v>
      </c>
      <c r="T64" s="76">
        <v>0</v>
      </c>
      <c r="U64" s="76">
        <v>0</v>
      </c>
      <c r="V64" s="52">
        <v>0</v>
      </c>
      <c r="W64" s="89">
        <v>1010101</v>
      </c>
    </row>
    <row r="65" spans="1:23" ht="9" thickBot="1" x14ac:dyDescent="0.2">
      <c r="A65" s="116">
        <v>63</v>
      </c>
      <c r="B65" s="49" t="s">
        <v>95</v>
      </c>
      <c r="C65" s="85">
        <v>31413.316014609067</v>
      </c>
      <c r="D65" s="86">
        <v>0</v>
      </c>
      <c r="E65" s="84">
        <v>0</v>
      </c>
      <c r="F65" s="84">
        <v>0</v>
      </c>
      <c r="G65" s="86">
        <v>0</v>
      </c>
      <c r="H65" s="86">
        <v>0</v>
      </c>
      <c r="I65" s="86">
        <v>0</v>
      </c>
      <c r="J65" s="87">
        <v>0</v>
      </c>
      <c r="K65" s="90">
        <v>0</v>
      </c>
      <c r="L65" s="91">
        <v>0</v>
      </c>
      <c r="M65" s="76">
        <v>0</v>
      </c>
      <c r="N65" s="76">
        <v>0</v>
      </c>
      <c r="O65" s="76">
        <v>0</v>
      </c>
      <c r="P65" s="76">
        <v>0</v>
      </c>
      <c r="Q65" s="76">
        <v>0</v>
      </c>
      <c r="R65" s="76">
        <v>0</v>
      </c>
      <c r="S65" s="76">
        <v>0</v>
      </c>
      <c r="T65" s="76">
        <v>0</v>
      </c>
      <c r="U65" s="76">
        <v>0</v>
      </c>
      <c r="V65" s="52">
        <v>0</v>
      </c>
      <c r="W65" s="89">
        <v>-31413.316014609067</v>
      </c>
    </row>
    <row r="66" spans="1:23" ht="9" thickBot="1" x14ac:dyDescent="0.2">
      <c r="A66" s="116">
        <v>64</v>
      </c>
      <c r="B66" s="50" t="s">
        <v>63</v>
      </c>
      <c r="C66" s="63">
        <v>0</v>
      </c>
      <c r="D66" s="64">
        <v>57044.236744897629</v>
      </c>
      <c r="E66" s="65">
        <v>0</v>
      </c>
      <c r="F66" s="65">
        <v>0</v>
      </c>
      <c r="G66" s="64">
        <v>0</v>
      </c>
      <c r="H66" s="64">
        <v>0</v>
      </c>
      <c r="I66" s="64">
        <v>0</v>
      </c>
      <c r="J66" s="66">
        <v>0</v>
      </c>
      <c r="K66" s="90">
        <v>0</v>
      </c>
      <c r="L66" s="91">
        <v>0</v>
      </c>
      <c r="M66" s="76">
        <v>0</v>
      </c>
      <c r="N66" s="76">
        <v>0</v>
      </c>
      <c r="O66" s="76">
        <v>0</v>
      </c>
      <c r="P66" s="76">
        <v>0</v>
      </c>
      <c r="Q66" s="76">
        <v>0</v>
      </c>
      <c r="R66" s="76">
        <v>0</v>
      </c>
      <c r="S66" s="76">
        <v>0</v>
      </c>
      <c r="T66" s="76">
        <v>0</v>
      </c>
      <c r="U66" s="76">
        <v>0</v>
      </c>
      <c r="V66" s="52">
        <v>0</v>
      </c>
      <c r="W66" s="89">
        <v>1010101</v>
      </c>
    </row>
    <row r="67" spans="1:23" ht="9" thickBot="1" x14ac:dyDescent="0.2">
      <c r="A67" s="116">
        <v>65</v>
      </c>
      <c r="B67" s="50" t="s">
        <v>64</v>
      </c>
      <c r="C67" s="63">
        <v>0</v>
      </c>
      <c r="D67" s="64">
        <v>0</v>
      </c>
      <c r="E67" s="65">
        <v>36483.14269054059</v>
      </c>
      <c r="F67" s="65">
        <v>0</v>
      </c>
      <c r="G67" s="64">
        <v>0</v>
      </c>
      <c r="H67" s="64">
        <v>0</v>
      </c>
      <c r="I67" s="64">
        <v>0</v>
      </c>
      <c r="J67" s="66">
        <v>0</v>
      </c>
      <c r="K67" s="90">
        <v>0</v>
      </c>
      <c r="L67" s="91">
        <v>0</v>
      </c>
      <c r="M67" s="76">
        <v>0</v>
      </c>
      <c r="N67" s="76">
        <v>0</v>
      </c>
      <c r="O67" s="76">
        <v>0</v>
      </c>
      <c r="P67" s="76">
        <v>0</v>
      </c>
      <c r="Q67" s="76">
        <v>0</v>
      </c>
      <c r="R67" s="76">
        <v>0</v>
      </c>
      <c r="S67" s="76">
        <v>0</v>
      </c>
      <c r="T67" s="76">
        <v>0</v>
      </c>
      <c r="U67" s="76">
        <v>0</v>
      </c>
      <c r="V67" s="52">
        <v>0</v>
      </c>
      <c r="W67" s="89">
        <v>1010101</v>
      </c>
    </row>
    <row r="68" spans="1:23" ht="9" thickBot="1" x14ac:dyDescent="0.2">
      <c r="A68" s="116">
        <v>66</v>
      </c>
      <c r="B68" s="50" t="s">
        <v>98</v>
      </c>
      <c r="C68" s="63">
        <v>0</v>
      </c>
      <c r="D68" s="64">
        <v>0</v>
      </c>
      <c r="E68" s="65">
        <v>0</v>
      </c>
      <c r="F68" s="65">
        <v>197917.82883585538</v>
      </c>
      <c r="G68" s="64">
        <v>0</v>
      </c>
      <c r="H68" s="64">
        <v>0</v>
      </c>
      <c r="I68" s="64">
        <v>0</v>
      </c>
      <c r="J68" s="66">
        <v>0</v>
      </c>
      <c r="K68" s="90">
        <v>0</v>
      </c>
      <c r="L68" s="91">
        <v>0</v>
      </c>
      <c r="M68" s="76">
        <v>0</v>
      </c>
      <c r="N68" s="76">
        <v>0</v>
      </c>
      <c r="O68" s="76">
        <v>0</v>
      </c>
      <c r="P68" s="76">
        <v>0</v>
      </c>
      <c r="Q68" s="76">
        <v>0</v>
      </c>
      <c r="R68" s="76">
        <v>0</v>
      </c>
      <c r="S68" s="76">
        <v>0</v>
      </c>
      <c r="T68" s="76">
        <v>0</v>
      </c>
      <c r="U68" s="76">
        <v>0</v>
      </c>
      <c r="V68" s="52">
        <v>0</v>
      </c>
      <c r="W68" s="89">
        <v>-197917.82883585538</v>
      </c>
    </row>
    <row r="69" spans="1:23" ht="9" thickBot="1" x14ac:dyDescent="0.2">
      <c r="A69" s="116">
        <v>67</v>
      </c>
      <c r="B69" s="50" t="s">
        <v>47</v>
      </c>
      <c r="C69" s="63">
        <v>0</v>
      </c>
      <c r="D69" s="64">
        <v>0</v>
      </c>
      <c r="E69" s="65">
        <v>0</v>
      </c>
      <c r="F69" s="65">
        <v>0</v>
      </c>
      <c r="G69" s="64">
        <v>46198.439889426096</v>
      </c>
      <c r="H69" s="64">
        <v>0</v>
      </c>
      <c r="I69" s="64">
        <v>0</v>
      </c>
      <c r="J69" s="66">
        <v>0</v>
      </c>
      <c r="K69" s="90">
        <v>0</v>
      </c>
      <c r="L69" s="91">
        <v>0</v>
      </c>
      <c r="M69" s="76">
        <v>0</v>
      </c>
      <c r="N69" s="76">
        <v>0</v>
      </c>
      <c r="O69" s="76">
        <v>0</v>
      </c>
      <c r="P69" s="76">
        <v>0</v>
      </c>
      <c r="Q69" s="76">
        <v>0</v>
      </c>
      <c r="R69" s="76">
        <v>0</v>
      </c>
      <c r="S69" s="76">
        <v>0</v>
      </c>
      <c r="T69" s="76">
        <v>0</v>
      </c>
      <c r="U69" s="76">
        <v>0</v>
      </c>
      <c r="V69" s="52">
        <v>0</v>
      </c>
      <c r="W69" s="89">
        <v>1010101</v>
      </c>
    </row>
    <row r="70" spans="1:23" ht="9" thickBot="1" x14ac:dyDescent="0.2">
      <c r="A70" s="116">
        <v>68</v>
      </c>
      <c r="B70" s="50" t="s">
        <v>48</v>
      </c>
      <c r="C70" s="63">
        <v>0</v>
      </c>
      <c r="D70" s="64">
        <v>0</v>
      </c>
      <c r="E70" s="65">
        <v>0</v>
      </c>
      <c r="F70" s="65">
        <v>0</v>
      </c>
      <c r="G70" s="64">
        <v>0</v>
      </c>
      <c r="H70" s="64">
        <v>124620.89060398757</v>
      </c>
      <c r="I70" s="64">
        <v>0</v>
      </c>
      <c r="J70" s="66">
        <v>0</v>
      </c>
      <c r="K70" s="90">
        <v>0</v>
      </c>
      <c r="L70" s="91">
        <v>0</v>
      </c>
      <c r="M70" s="76">
        <v>0</v>
      </c>
      <c r="N70" s="76">
        <v>0</v>
      </c>
      <c r="O70" s="76">
        <v>0</v>
      </c>
      <c r="P70" s="76">
        <v>0</v>
      </c>
      <c r="Q70" s="76">
        <v>0</v>
      </c>
      <c r="R70" s="76">
        <v>0</v>
      </c>
      <c r="S70" s="76">
        <v>0</v>
      </c>
      <c r="T70" s="76">
        <v>0</v>
      </c>
      <c r="U70" s="76">
        <v>0</v>
      </c>
      <c r="V70" s="52">
        <v>0</v>
      </c>
      <c r="W70" s="89">
        <v>1010101</v>
      </c>
    </row>
    <row r="71" spans="1:23" ht="9" thickBot="1" x14ac:dyDescent="0.2">
      <c r="A71" s="116">
        <v>69</v>
      </c>
      <c r="B71" s="50" t="s">
        <v>49</v>
      </c>
      <c r="C71" s="63">
        <v>0</v>
      </c>
      <c r="D71" s="64">
        <v>0</v>
      </c>
      <c r="E71" s="65">
        <v>0</v>
      </c>
      <c r="F71" s="65">
        <v>0</v>
      </c>
      <c r="G71" s="64">
        <v>0</v>
      </c>
      <c r="H71" s="64">
        <v>0</v>
      </c>
      <c r="I71" s="64">
        <v>90773.19363968281</v>
      </c>
      <c r="J71" s="66">
        <v>0</v>
      </c>
      <c r="K71" s="90">
        <v>0</v>
      </c>
      <c r="L71" s="91">
        <v>0</v>
      </c>
      <c r="M71" s="76">
        <v>0</v>
      </c>
      <c r="N71" s="76">
        <v>0</v>
      </c>
      <c r="O71" s="76">
        <v>0</v>
      </c>
      <c r="P71" s="76">
        <v>0</v>
      </c>
      <c r="Q71" s="76">
        <v>0</v>
      </c>
      <c r="R71" s="76">
        <v>0</v>
      </c>
      <c r="S71" s="76">
        <v>0</v>
      </c>
      <c r="T71" s="76">
        <v>0</v>
      </c>
      <c r="U71" s="76">
        <v>0</v>
      </c>
      <c r="V71" s="52">
        <v>0</v>
      </c>
      <c r="W71" s="89">
        <v>1010101</v>
      </c>
    </row>
    <row r="72" spans="1:23" ht="9" thickBot="1" x14ac:dyDescent="0.2">
      <c r="A72" s="116">
        <v>70</v>
      </c>
      <c r="B72" s="109" t="s">
        <v>50</v>
      </c>
      <c r="C72" s="67">
        <v>0</v>
      </c>
      <c r="D72" s="68">
        <v>0</v>
      </c>
      <c r="E72" s="83">
        <v>0</v>
      </c>
      <c r="F72" s="83">
        <v>0</v>
      </c>
      <c r="G72" s="68">
        <v>0</v>
      </c>
      <c r="H72" s="68">
        <v>0</v>
      </c>
      <c r="I72" s="68">
        <v>0</v>
      </c>
      <c r="J72" s="69">
        <v>1341059.0585810011</v>
      </c>
      <c r="K72" s="90">
        <v>0</v>
      </c>
      <c r="L72" s="91">
        <v>0</v>
      </c>
      <c r="M72" s="76">
        <v>0</v>
      </c>
      <c r="N72" s="76">
        <v>0</v>
      </c>
      <c r="O72" s="76">
        <v>0</v>
      </c>
      <c r="P72" s="76">
        <v>0</v>
      </c>
      <c r="Q72" s="76">
        <v>0</v>
      </c>
      <c r="R72" s="76">
        <v>0</v>
      </c>
      <c r="S72" s="76">
        <v>0</v>
      </c>
      <c r="T72" s="76">
        <v>0</v>
      </c>
      <c r="U72" s="76">
        <v>0</v>
      </c>
      <c r="V72" s="52">
        <v>0</v>
      </c>
      <c r="W72" s="89">
        <v>1010101</v>
      </c>
    </row>
    <row r="73" spans="1:23" ht="9" thickBot="1" x14ac:dyDescent="0.2">
      <c r="A73" s="116">
        <v>71</v>
      </c>
      <c r="B73" s="50" t="s">
        <v>96</v>
      </c>
      <c r="C73" s="63">
        <v>289417.28036807879</v>
      </c>
      <c r="D73" s="64">
        <v>0</v>
      </c>
      <c r="E73" s="65">
        <v>0</v>
      </c>
      <c r="F73" s="65">
        <v>0</v>
      </c>
      <c r="G73" s="64">
        <v>0</v>
      </c>
      <c r="H73" s="64">
        <v>0</v>
      </c>
      <c r="I73" s="64">
        <v>0</v>
      </c>
      <c r="J73" s="66">
        <v>0</v>
      </c>
      <c r="K73" s="90">
        <v>0</v>
      </c>
      <c r="L73" s="91">
        <v>0</v>
      </c>
      <c r="M73" s="76">
        <v>0</v>
      </c>
      <c r="N73" s="76">
        <v>0</v>
      </c>
      <c r="O73" s="76">
        <v>0</v>
      </c>
      <c r="P73" s="76">
        <v>0</v>
      </c>
      <c r="Q73" s="76">
        <v>0</v>
      </c>
      <c r="R73" s="76">
        <v>0</v>
      </c>
      <c r="S73" s="76">
        <v>0</v>
      </c>
      <c r="T73" s="76">
        <v>0</v>
      </c>
      <c r="U73" s="76">
        <v>0</v>
      </c>
      <c r="V73" s="52">
        <v>0</v>
      </c>
      <c r="W73" s="89">
        <v>-289417.28036807879</v>
      </c>
    </row>
    <row r="74" spans="1:23" ht="9" thickBot="1" x14ac:dyDescent="0.2">
      <c r="A74" s="116">
        <v>72</v>
      </c>
      <c r="B74" s="50" t="s">
        <v>65</v>
      </c>
      <c r="C74" s="63">
        <v>0</v>
      </c>
      <c r="D74" s="64">
        <v>274971.55003076274</v>
      </c>
      <c r="E74" s="65">
        <v>0</v>
      </c>
      <c r="F74" s="65">
        <v>0</v>
      </c>
      <c r="G74" s="64">
        <v>0</v>
      </c>
      <c r="H74" s="64">
        <v>0</v>
      </c>
      <c r="I74" s="64">
        <v>0</v>
      </c>
      <c r="J74" s="66">
        <v>0</v>
      </c>
      <c r="K74" s="90">
        <v>0</v>
      </c>
      <c r="L74" s="91">
        <v>0</v>
      </c>
      <c r="M74" s="76">
        <v>0</v>
      </c>
      <c r="N74" s="76">
        <v>0</v>
      </c>
      <c r="O74" s="76">
        <v>0</v>
      </c>
      <c r="P74" s="76">
        <v>0</v>
      </c>
      <c r="Q74" s="76">
        <v>0</v>
      </c>
      <c r="R74" s="76">
        <v>0</v>
      </c>
      <c r="S74" s="76">
        <v>0</v>
      </c>
      <c r="T74" s="76">
        <v>0</v>
      </c>
      <c r="U74" s="76">
        <v>0</v>
      </c>
      <c r="V74" s="52">
        <v>0</v>
      </c>
      <c r="W74" s="89">
        <v>1010101</v>
      </c>
    </row>
    <row r="75" spans="1:23" ht="9" thickBot="1" x14ac:dyDescent="0.2">
      <c r="A75" s="116">
        <v>73</v>
      </c>
      <c r="B75" s="50" t="s">
        <v>66</v>
      </c>
      <c r="C75" s="63">
        <v>0</v>
      </c>
      <c r="D75" s="64">
        <v>0</v>
      </c>
      <c r="E75" s="65">
        <v>206032.75112981416</v>
      </c>
      <c r="F75" s="65">
        <v>0</v>
      </c>
      <c r="G75" s="64">
        <v>0</v>
      </c>
      <c r="H75" s="64">
        <v>0</v>
      </c>
      <c r="I75" s="64">
        <v>0</v>
      </c>
      <c r="J75" s="66">
        <v>0</v>
      </c>
      <c r="K75" s="90">
        <v>0</v>
      </c>
      <c r="L75" s="91">
        <v>0</v>
      </c>
      <c r="M75" s="76">
        <v>0</v>
      </c>
      <c r="N75" s="76">
        <v>0</v>
      </c>
      <c r="O75" s="76">
        <v>0</v>
      </c>
      <c r="P75" s="76">
        <v>0</v>
      </c>
      <c r="Q75" s="76">
        <v>0</v>
      </c>
      <c r="R75" s="76">
        <v>0</v>
      </c>
      <c r="S75" s="76">
        <v>0</v>
      </c>
      <c r="T75" s="76">
        <v>0</v>
      </c>
      <c r="U75" s="76">
        <v>0</v>
      </c>
      <c r="V75" s="52">
        <v>0</v>
      </c>
      <c r="W75" s="89">
        <v>1010101</v>
      </c>
    </row>
    <row r="76" spans="1:23" ht="9" thickBot="1" x14ac:dyDescent="0.2">
      <c r="A76" s="116">
        <v>74</v>
      </c>
      <c r="B76" s="50" t="s">
        <v>99</v>
      </c>
      <c r="C76" s="63">
        <v>0</v>
      </c>
      <c r="D76" s="64">
        <v>0</v>
      </c>
      <c r="E76" s="65">
        <v>0</v>
      </c>
      <c r="F76" s="65">
        <v>919964.87774987263</v>
      </c>
      <c r="G76" s="64">
        <v>0</v>
      </c>
      <c r="H76" s="64">
        <v>0</v>
      </c>
      <c r="I76" s="64">
        <v>0</v>
      </c>
      <c r="J76" s="66">
        <v>0</v>
      </c>
      <c r="K76" s="90">
        <v>0</v>
      </c>
      <c r="L76" s="91">
        <v>0</v>
      </c>
      <c r="M76" s="76">
        <v>0</v>
      </c>
      <c r="N76" s="76">
        <v>0</v>
      </c>
      <c r="O76" s="76">
        <v>0</v>
      </c>
      <c r="P76" s="76">
        <v>0</v>
      </c>
      <c r="Q76" s="76">
        <v>0</v>
      </c>
      <c r="R76" s="76">
        <v>0</v>
      </c>
      <c r="S76" s="76">
        <v>0</v>
      </c>
      <c r="T76" s="76">
        <v>0</v>
      </c>
      <c r="U76" s="76">
        <v>0</v>
      </c>
      <c r="V76" s="52">
        <v>0</v>
      </c>
      <c r="W76" s="89">
        <v>-919964.87774987263</v>
      </c>
    </row>
    <row r="77" spans="1:23" ht="9" thickBot="1" x14ac:dyDescent="0.2">
      <c r="A77" s="116">
        <v>75</v>
      </c>
      <c r="B77" s="50" t="s">
        <v>51</v>
      </c>
      <c r="C77" s="63">
        <v>0</v>
      </c>
      <c r="D77" s="64">
        <v>0</v>
      </c>
      <c r="E77" s="65">
        <v>0</v>
      </c>
      <c r="F77" s="65">
        <v>0</v>
      </c>
      <c r="G77" s="64">
        <v>238838.27743472968</v>
      </c>
      <c r="H77" s="64">
        <v>0</v>
      </c>
      <c r="I77" s="64">
        <v>0</v>
      </c>
      <c r="J77" s="66">
        <v>0</v>
      </c>
      <c r="K77" s="90">
        <v>0</v>
      </c>
      <c r="L77" s="91">
        <v>0</v>
      </c>
      <c r="M77" s="76">
        <v>0</v>
      </c>
      <c r="N77" s="76">
        <v>0</v>
      </c>
      <c r="O77" s="76">
        <v>0</v>
      </c>
      <c r="P77" s="76">
        <v>0</v>
      </c>
      <c r="Q77" s="76">
        <v>0</v>
      </c>
      <c r="R77" s="76">
        <v>0</v>
      </c>
      <c r="S77" s="76">
        <v>0</v>
      </c>
      <c r="T77" s="76">
        <v>0</v>
      </c>
      <c r="U77" s="76">
        <v>0</v>
      </c>
      <c r="V77" s="52">
        <v>0</v>
      </c>
      <c r="W77" s="89">
        <v>1010101</v>
      </c>
    </row>
    <row r="78" spans="1:23" ht="9" thickBot="1" x14ac:dyDescent="0.2">
      <c r="A78" s="116">
        <v>76</v>
      </c>
      <c r="B78" s="50" t="s">
        <v>52</v>
      </c>
      <c r="C78" s="63">
        <v>0</v>
      </c>
      <c r="D78" s="64">
        <v>0</v>
      </c>
      <c r="E78" s="65">
        <v>0</v>
      </c>
      <c r="F78" s="65">
        <v>0</v>
      </c>
      <c r="G78" s="64">
        <v>0</v>
      </c>
      <c r="H78" s="64">
        <v>575478.68234848289</v>
      </c>
      <c r="I78" s="64">
        <v>0</v>
      </c>
      <c r="J78" s="66">
        <v>0</v>
      </c>
      <c r="K78" s="90">
        <v>0</v>
      </c>
      <c r="L78" s="91">
        <v>0</v>
      </c>
      <c r="M78" s="76">
        <v>0</v>
      </c>
      <c r="N78" s="76">
        <v>0</v>
      </c>
      <c r="O78" s="76">
        <v>0</v>
      </c>
      <c r="P78" s="76">
        <v>0</v>
      </c>
      <c r="Q78" s="76">
        <v>0</v>
      </c>
      <c r="R78" s="76">
        <v>0</v>
      </c>
      <c r="S78" s="76">
        <v>0</v>
      </c>
      <c r="T78" s="76">
        <v>0</v>
      </c>
      <c r="U78" s="76">
        <v>0</v>
      </c>
      <c r="V78" s="52">
        <v>0</v>
      </c>
      <c r="W78" s="89">
        <v>1010101</v>
      </c>
    </row>
    <row r="79" spans="1:23" ht="9" thickBot="1" x14ac:dyDescent="0.2">
      <c r="A79" s="116">
        <v>77</v>
      </c>
      <c r="B79" s="50" t="s">
        <v>53</v>
      </c>
      <c r="C79" s="63">
        <v>0</v>
      </c>
      <c r="D79" s="64">
        <v>0</v>
      </c>
      <c r="E79" s="65">
        <v>0</v>
      </c>
      <c r="F79" s="65">
        <v>0</v>
      </c>
      <c r="G79" s="64">
        <v>0</v>
      </c>
      <c r="H79" s="64">
        <v>0</v>
      </c>
      <c r="I79" s="64">
        <v>359134.70273377467</v>
      </c>
      <c r="J79" s="66">
        <v>0</v>
      </c>
      <c r="K79" s="90">
        <v>0</v>
      </c>
      <c r="L79" s="91">
        <v>0</v>
      </c>
      <c r="M79" s="76">
        <v>0</v>
      </c>
      <c r="N79" s="76">
        <v>0</v>
      </c>
      <c r="O79" s="76">
        <v>0</v>
      </c>
      <c r="P79" s="76">
        <v>0</v>
      </c>
      <c r="Q79" s="76">
        <v>0</v>
      </c>
      <c r="R79" s="76">
        <v>0</v>
      </c>
      <c r="S79" s="76">
        <v>0</v>
      </c>
      <c r="T79" s="76">
        <v>0</v>
      </c>
      <c r="U79" s="76">
        <v>0</v>
      </c>
      <c r="V79" s="52">
        <v>0</v>
      </c>
      <c r="W79" s="89">
        <v>1010101</v>
      </c>
    </row>
    <row r="80" spans="1:23" ht="9" thickBot="1" x14ac:dyDescent="0.2">
      <c r="A80" s="116">
        <v>78</v>
      </c>
      <c r="B80" s="109" t="s">
        <v>54</v>
      </c>
      <c r="C80" s="67">
        <v>0</v>
      </c>
      <c r="D80" s="68">
        <v>0</v>
      </c>
      <c r="E80" s="83">
        <v>0</v>
      </c>
      <c r="F80" s="83">
        <v>0</v>
      </c>
      <c r="G80" s="68">
        <v>0</v>
      </c>
      <c r="H80" s="68">
        <v>0</v>
      </c>
      <c r="I80" s="68">
        <v>0</v>
      </c>
      <c r="J80" s="69">
        <v>5202838.0962044839</v>
      </c>
      <c r="K80" s="90">
        <v>0</v>
      </c>
      <c r="L80" s="91">
        <v>0</v>
      </c>
      <c r="M80" s="78">
        <v>0</v>
      </c>
      <c r="N80" s="78">
        <v>0</v>
      </c>
      <c r="O80" s="78">
        <v>0</v>
      </c>
      <c r="P80" s="78">
        <v>0</v>
      </c>
      <c r="Q80" s="78">
        <v>0</v>
      </c>
      <c r="R80" s="78">
        <v>0</v>
      </c>
      <c r="S80" s="78">
        <v>0</v>
      </c>
      <c r="T80" s="78">
        <v>0</v>
      </c>
      <c r="U80" s="78">
        <v>0</v>
      </c>
      <c r="V80" s="43">
        <v>0</v>
      </c>
      <c r="W80" s="89">
        <v>1010101</v>
      </c>
    </row>
    <row r="81" spans="1:24" ht="9" thickBot="1" x14ac:dyDescent="0.2">
      <c r="B81" s="99" t="s">
        <v>35</v>
      </c>
      <c r="C81" s="156">
        <v>1010101</v>
      </c>
      <c r="D81" s="157">
        <v>1010101</v>
      </c>
      <c r="E81" s="158">
        <v>1010101</v>
      </c>
      <c r="F81" s="159">
        <v>1010101</v>
      </c>
      <c r="G81" s="157">
        <v>1010101</v>
      </c>
      <c r="H81" s="157">
        <v>1010101</v>
      </c>
      <c r="I81" s="157">
        <v>1010101</v>
      </c>
      <c r="J81" s="158">
        <v>1010101</v>
      </c>
      <c r="K81" s="95">
        <v>1010101</v>
      </c>
      <c r="L81" s="98">
        <v>-7601269</v>
      </c>
      <c r="M81" s="41">
        <v>1010101</v>
      </c>
      <c r="N81" s="41">
        <v>1010101</v>
      </c>
      <c r="O81" s="41">
        <v>1010101</v>
      </c>
      <c r="P81" s="41">
        <v>1010101</v>
      </c>
      <c r="Q81" s="41">
        <v>1010101</v>
      </c>
      <c r="R81" s="41">
        <v>1010101</v>
      </c>
      <c r="S81" s="41">
        <v>1010101</v>
      </c>
      <c r="T81" s="41">
        <v>1010101</v>
      </c>
      <c r="U81" s="41">
        <v>1010101</v>
      </c>
      <c r="V81" s="41">
        <v>1010101</v>
      </c>
      <c r="W81" s="47">
        <v>7601269</v>
      </c>
    </row>
    <row r="82" spans="1:24" ht="9" thickBot="1" x14ac:dyDescent="0.2">
      <c r="B82" s="48"/>
    </row>
    <row r="83" spans="1:24" ht="9" thickBot="1" x14ac:dyDescent="0.2">
      <c r="B83" s="21" t="s">
        <v>27</v>
      </c>
      <c r="C83" s="126">
        <f t="shared" ref="C83:V83" si="2">SUM(C3:C80)</f>
        <v>-5.8207660913467407E-11</v>
      </c>
      <c r="D83" s="107">
        <f t="shared" si="2"/>
        <v>1.1641532182693481E-10</v>
      </c>
      <c r="E83" s="107">
        <f t="shared" si="2"/>
        <v>0</v>
      </c>
      <c r="F83" s="107">
        <f t="shared" si="2"/>
        <v>2.2118911147117615E-9</v>
      </c>
      <c r="G83" s="107">
        <f t="shared" si="2"/>
        <v>5.8207660913467407E-11</v>
      </c>
      <c r="H83" s="107">
        <f t="shared" si="2"/>
        <v>0</v>
      </c>
      <c r="I83" s="107">
        <f t="shared" si="2"/>
        <v>-1.1641532182693481E-10</v>
      </c>
      <c r="J83" s="108">
        <f t="shared" si="2"/>
        <v>0</v>
      </c>
      <c r="K83" s="126">
        <f t="shared" si="2"/>
        <v>14544598</v>
      </c>
      <c r="L83" s="108">
        <f t="shared" si="2"/>
        <v>7601269</v>
      </c>
      <c r="M83" s="207">
        <f t="shared" si="2"/>
        <v>0</v>
      </c>
      <c r="N83" s="207">
        <f t="shared" si="2"/>
        <v>0</v>
      </c>
      <c r="O83" s="207">
        <f t="shared" si="2"/>
        <v>0</v>
      </c>
      <c r="P83" s="207">
        <f t="shared" si="2"/>
        <v>0</v>
      </c>
      <c r="Q83" s="207">
        <f t="shared" si="2"/>
        <v>0</v>
      </c>
      <c r="R83" s="207">
        <f t="shared" si="2"/>
        <v>0</v>
      </c>
      <c r="S83" s="207">
        <f t="shared" si="2"/>
        <v>0</v>
      </c>
      <c r="T83" s="207">
        <f t="shared" si="2"/>
        <v>0</v>
      </c>
      <c r="U83" s="207">
        <f t="shared" si="2"/>
        <v>0</v>
      </c>
      <c r="V83" s="207">
        <f t="shared" si="2"/>
        <v>0</v>
      </c>
      <c r="X83" s="204">
        <f>SUM(K83:L83)-SUM(C23:L32)-SUM(C33:J80)+SUM(Y10:Y21)</f>
        <v>7.4505805969238281E-9</v>
      </c>
    </row>
    <row r="85" spans="1:24" ht="9" thickBot="1" x14ac:dyDescent="0.2">
      <c r="B85" s="74" t="s">
        <v>39</v>
      </c>
    </row>
    <row r="86" spans="1:24" ht="17.25" thickBot="1" x14ac:dyDescent="0.2">
      <c r="B86" s="51"/>
      <c r="C86" s="110" t="s">
        <v>73</v>
      </c>
      <c r="D86" s="113" t="s">
        <v>72</v>
      </c>
      <c r="E86" s="113" t="s">
        <v>74</v>
      </c>
      <c r="F86" s="113" t="s">
        <v>75</v>
      </c>
      <c r="G86" s="113" t="s">
        <v>76</v>
      </c>
      <c r="H86" s="113" t="s">
        <v>77</v>
      </c>
      <c r="I86" s="113" t="s">
        <v>78</v>
      </c>
      <c r="J86" s="115" t="s">
        <v>79</v>
      </c>
      <c r="K86" s="111" t="s">
        <v>32</v>
      </c>
      <c r="L86" s="112" t="s">
        <v>33</v>
      </c>
      <c r="M86" s="155" t="s">
        <v>3</v>
      </c>
      <c r="N86" s="155" t="s">
        <v>4</v>
      </c>
      <c r="O86" s="155" t="s">
        <v>5</v>
      </c>
      <c r="P86" s="155" t="s">
        <v>6</v>
      </c>
      <c r="Q86" s="155" t="s">
        <v>7</v>
      </c>
      <c r="R86" s="155" t="s">
        <v>8</v>
      </c>
      <c r="S86" s="155" t="s">
        <v>11</v>
      </c>
      <c r="T86" s="155" t="s">
        <v>12</v>
      </c>
      <c r="U86" s="155" t="s">
        <v>13</v>
      </c>
      <c r="V86" s="155" t="s">
        <v>14</v>
      </c>
      <c r="W86" s="71"/>
    </row>
    <row r="87" spans="1:24" ht="9" thickBot="1" x14ac:dyDescent="0.2">
      <c r="A87" s="116">
        <v>1</v>
      </c>
      <c r="B87" s="49" t="s">
        <v>3</v>
      </c>
      <c r="C87" s="117">
        <v>-92.636079000000009</v>
      </c>
      <c r="D87" s="118">
        <v>0</v>
      </c>
      <c r="E87" s="118">
        <v>0</v>
      </c>
      <c r="F87" s="118">
        <v>0</v>
      </c>
      <c r="G87" s="118">
        <v>0</v>
      </c>
      <c r="H87" s="118">
        <v>0</v>
      </c>
      <c r="I87" s="118">
        <v>0</v>
      </c>
      <c r="J87" s="119">
        <v>0</v>
      </c>
      <c r="K87" s="134">
        <v>0</v>
      </c>
      <c r="L87" s="135">
        <v>0</v>
      </c>
      <c r="M87" s="162">
        <v>0</v>
      </c>
      <c r="N87" s="163">
        <v>0</v>
      </c>
      <c r="O87" s="163">
        <v>0</v>
      </c>
      <c r="P87" s="163">
        <v>0</v>
      </c>
      <c r="Q87" s="163">
        <v>0</v>
      </c>
      <c r="R87" s="163">
        <v>0</v>
      </c>
      <c r="S87" s="163">
        <v>0</v>
      </c>
      <c r="T87" s="163">
        <v>0</v>
      </c>
      <c r="U87" s="163">
        <v>0</v>
      </c>
      <c r="V87" s="164">
        <v>0</v>
      </c>
      <c r="W87" s="71"/>
      <c r="X87" s="105"/>
    </row>
    <row r="88" spans="1:24" ht="9" thickBot="1" x14ac:dyDescent="0.2">
      <c r="A88" s="116">
        <v>2</v>
      </c>
      <c r="B88" s="50" t="s">
        <v>4</v>
      </c>
      <c r="C88" s="120">
        <v>-5435.9260470000008</v>
      </c>
      <c r="D88" s="121">
        <v>0</v>
      </c>
      <c r="E88" s="121">
        <v>0</v>
      </c>
      <c r="F88" s="121">
        <v>0</v>
      </c>
      <c r="G88" s="121">
        <v>0</v>
      </c>
      <c r="H88" s="121">
        <v>0</v>
      </c>
      <c r="I88" s="121">
        <v>0</v>
      </c>
      <c r="J88" s="122">
        <v>0</v>
      </c>
      <c r="K88" s="136">
        <v>0</v>
      </c>
      <c r="L88" s="137">
        <v>0</v>
      </c>
      <c r="M88" s="165">
        <v>0</v>
      </c>
      <c r="N88" s="166">
        <v>0</v>
      </c>
      <c r="O88" s="166">
        <v>0</v>
      </c>
      <c r="P88" s="166">
        <v>0</v>
      </c>
      <c r="Q88" s="166">
        <v>0</v>
      </c>
      <c r="R88" s="166">
        <v>0</v>
      </c>
      <c r="S88" s="166">
        <v>0</v>
      </c>
      <c r="T88" s="166">
        <v>0</v>
      </c>
      <c r="U88" s="166">
        <v>0</v>
      </c>
      <c r="V88" s="167">
        <v>0</v>
      </c>
      <c r="W88" s="71"/>
      <c r="X88" s="105"/>
    </row>
    <row r="89" spans="1:24" ht="9" thickBot="1" x14ac:dyDescent="0.2">
      <c r="A89" s="116">
        <v>3</v>
      </c>
      <c r="B89" s="50" t="s">
        <v>5</v>
      </c>
      <c r="C89" s="120">
        <v>-982170.43787399994</v>
      </c>
      <c r="D89" s="121">
        <v>0</v>
      </c>
      <c r="E89" s="121">
        <v>0</v>
      </c>
      <c r="F89" s="121">
        <v>-941.00000000000011</v>
      </c>
      <c r="G89" s="121">
        <v>0</v>
      </c>
      <c r="H89" s="121">
        <v>0</v>
      </c>
      <c r="I89" s="121">
        <v>0</v>
      </c>
      <c r="J89" s="122">
        <v>0</v>
      </c>
      <c r="K89" s="136">
        <v>0</v>
      </c>
      <c r="L89" s="137">
        <v>0</v>
      </c>
      <c r="M89" s="165">
        <v>0</v>
      </c>
      <c r="N89" s="166">
        <v>0</v>
      </c>
      <c r="O89" s="166">
        <v>983111.43787400017</v>
      </c>
      <c r="P89" s="166">
        <v>0</v>
      </c>
      <c r="Q89" s="166">
        <v>0</v>
      </c>
      <c r="R89" s="166">
        <v>0</v>
      </c>
      <c r="S89" s="166">
        <v>0</v>
      </c>
      <c r="T89" s="166">
        <v>0</v>
      </c>
      <c r="U89" s="166">
        <v>0</v>
      </c>
      <c r="V89" s="167">
        <v>0</v>
      </c>
      <c r="W89" s="71"/>
      <c r="X89" s="105"/>
    </row>
    <row r="90" spans="1:24" ht="9" thickBot="1" x14ac:dyDescent="0.2">
      <c r="A90" s="116">
        <v>4</v>
      </c>
      <c r="B90" s="50" t="s">
        <v>6</v>
      </c>
      <c r="C90" s="120">
        <v>0</v>
      </c>
      <c r="D90" s="121">
        <v>-1787196.9999999998</v>
      </c>
      <c r="E90" s="121">
        <v>0</v>
      </c>
      <c r="F90" s="121">
        <v>0</v>
      </c>
      <c r="G90" s="121">
        <v>0</v>
      </c>
      <c r="H90" s="121">
        <v>0</v>
      </c>
      <c r="I90" s="121">
        <v>0</v>
      </c>
      <c r="J90" s="122">
        <v>0</v>
      </c>
      <c r="K90" s="136">
        <v>0</v>
      </c>
      <c r="L90" s="137">
        <v>0</v>
      </c>
      <c r="M90" s="165">
        <v>0</v>
      </c>
      <c r="N90" s="166">
        <v>0</v>
      </c>
      <c r="O90" s="166">
        <v>0</v>
      </c>
      <c r="P90" s="166">
        <v>1787197</v>
      </c>
      <c r="Q90" s="166">
        <v>0</v>
      </c>
      <c r="R90" s="166">
        <v>0</v>
      </c>
      <c r="S90" s="166">
        <v>0</v>
      </c>
      <c r="T90" s="166">
        <v>0</v>
      </c>
      <c r="U90" s="166">
        <v>0</v>
      </c>
      <c r="V90" s="167">
        <v>0</v>
      </c>
      <c r="W90" s="71"/>
      <c r="X90" s="105"/>
    </row>
    <row r="91" spans="1:24" ht="9" thickBot="1" x14ac:dyDescent="0.2">
      <c r="A91" s="116">
        <v>5</v>
      </c>
      <c r="B91" s="50" t="s">
        <v>7</v>
      </c>
      <c r="C91" s="120">
        <v>0</v>
      </c>
      <c r="D91" s="121">
        <v>0</v>
      </c>
      <c r="E91" s="121">
        <v>-495154</v>
      </c>
      <c r="F91" s="121">
        <v>0</v>
      </c>
      <c r="G91" s="121">
        <v>0</v>
      </c>
      <c r="H91" s="121">
        <v>0</v>
      </c>
      <c r="I91" s="121">
        <v>0</v>
      </c>
      <c r="J91" s="122">
        <v>-161052</v>
      </c>
      <c r="K91" s="136">
        <v>0</v>
      </c>
      <c r="L91" s="137">
        <v>0</v>
      </c>
      <c r="M91" s="165">
        <v>0</v>
      </c>
      <c r="N91" s="166">
        <v>0</v>
      </c>
      <c r="O91" s="166">
        <v>0</v>
      </c>
      <c r="P91" s="166">
        <v>0</v>
      </c>
      <c r="Q91" s="166">
        <v>656206</v>
      </c>
      <c r="R91" s="166">
        <v>0</v>
      </c>
      <c r="S91" s="166">
        <v>0</v>
      </c>
      <c r="T91" s="166">
        <v>0</v>
      </c>
      <c r="U91" s="166">
        <v>0</v>
      </c>
      <c r="V91" s="167">
        <v>0</v>
      </c>
      <c r="W91" s="71"/>
      <c r="X91" s="105"/>
    </row>
    <row r="92" spans="1:24" ht="9" thickBot="1" x14ac:dyDescent="0.2">
      <c r="A92" s="116">
        <v>6</v>
      </c>
      <c r="B92" s="50" t="s">
        <v>38</v>
      </c>
      <c r="C92" s="120">
        <v>-23182</v>
      </c>
      <c r="D92" s="121">
        <v>0</v>
      </c>
      <c r="E92" s="121">
        <v>0</v>
      </c>
      <c r="F92" s="121">
        <v>-6000050.2652019989</v>
      </c>
      <c r="G92" s="121">
        <v>0</v>
      </c>
      <c r="H92" s="121">
        <v>0</v>
      </c>
      <c r="I92" s="121">
        <v>0</v>
      </c>
      <c r="J92" s="122">
        <v>0</v>
      </c>
      <c r="K92" s="136">
        <v>0</v>
      </c>
      <c r="L92" s="137">
        <v>0</v>
      </c>
      <c r="M92" s="165">
        <v>0</v>
      </c>
      <c r="N92" s="166">
        <v>0</v>
      </c>
      <c r="O92" s="166">
        <v>0</v>
      </c>
      <c r="P92" s="166">
        <v>0</v>
      </c>
      <c r="Q92" s="166">
        <v>0</v>
      </c>
      <c r="R92" s="166">
        <v>6018982.550741001</v>
      </c>
      <c r="S92" s="166">
        <v>0</v>
      </c>
      <c r="T92" s="166">
        <v>0</v>
      </c>
      <c r="U92" s="166">
        <v>0</v>
      </c>
      <c r="V92" s="167">
        <v>0</v>
      </c>
      <c r="W92" s="71"/>
      <c r="X92" s="105"/>
    </row>
    <row r="93" spans="1:24" ht="9" thickBot="1" x14ac:dyDescent="0.2">
      <c r="A93" s="116">
        <v>7</v>
      </c>
      <c r="B93" s="50" t="s">
        <v>11</v>
      </c>
      <c r="C93" s="120">
        <v>0</v>
      </c>
      <c r="D93" s="121">
        <v>0</v>
      </c>
      <c r="E93" s="121">
        <v>0</v>
      </c>
      <c r="F93" s="121">
        <v>0</v>
      </c>
      <c r="G93" s="121">
        <v>-1352881</v>
      </c>
      <c r="H93" s="121">
        <v>0</v>
      </c>
      <c r="I93" s="121">
        <v>0</v>
      </c>
      <c r="J93" s="122">
        <v>-32740.999999999996</v>
      </c>
      <c r="K93" s="136">
        <v>0</v>
      </c>
      <c r="L93" s="137">
        <v>0</v>
      </c>
      <c r="M93" s="165">
        <v>0</v>
      </c>
      <c r="N93" s="166">
        <v>0</v>
      </c>
      <c r="O93" s="166">
        <v>0</v>
      </c>
      <c r="P93" s="166">
        <v>0</v>
      </c>
      <c r="Q93" s="166">
        <v>0</v>
      </c>
      <c r="R93" s="166">
        <v>0</v>
      </c>
      <c r="S93" s="166">
        <v>1385622</v>
      </c>
      <c r="T93" s="166">
        <v>0</v>
      </c>
      <c r="U93" s="166">
        <v>0</v>
      </c>
      <c r="V93" s="167">
        <v>0</v>
      </c>
      <c r="W93" s="71"/>
      <c r="X93" s="105"/>
    </row>
    <row r="94" spans="1:24" ht="9" thickBot="1" x14ac:dyDescent="0.2">
      <c r="A94" s="116">
        <v>8</v>
      </c>
      <c r="B94" s="50" t="s">
        <v>12</v>
      </c>
      <c r="C94" s="120">
        <v>0</v>
      </c>
      <c r="D94" s="121">
        <v>0</v>
      </c>
      <c r="E94" s="121">
        <v>0</v>
      </c>
      <c r="F94" s="121">
        <v>0</v>
      </c>
      <c r="G94" s="121">
        <v>0</v>
      </c>
      <c r="H94" s="121">
        <v>-2068377.0000000002</v>
      </c>
      <c r="I94" s="121">
        <v>0</v>
      </c>
      <c r="J94" s="122">
        <v>0</v>
      </c>
      <c r="K94" s="136">
        <v>0</v>
      </c>
      <c r="L94" s="137">
        <v>0</v>
      </c>
      <c r="M94" s="165">
        <v>0</v>
      </c>
      <c r="N94" s="166">
        <v>0</v>
      </c>
      <c r="O94" s="166">
        <v>0</v>
      </c>
      <c r="P94" s="166">
        <v>0</v>
      </c>
      <c r="Q94" s="166">
        <v>0</v>
      </c>
      <c r="R94" s="166">
        <v>0</v>
      </c>
      <c r="S94" s="166">
        <v>0</v>
      </c>
      <c r="T94" s="166">
        <v>2068377.0000000002</v>
      </c>
      <c r="U94" s="166">
        <v>0</v>
      </c>
      <c r="V94" s="167">
        <v>0</v>
      </c>
      <c r="W94" s="71"/>
      <c r="X94" s="105"/>
    </row>
    <row r="95" spans="1:24" ht="9" thickBot="1" x14ac:dyDescent="0.2">
      <c r="A95" s="116">
        <v>9</v>
      </c>
      <c r="B95" s="50" t="s">
        <v>13</v>
      </c>
      <c r="C95" s="120">
        <v>0</v>
      </c>
      <c r="D95" s="121">
        <v>0</v>
      </c>
      <c r="E95" s="121">
        <v>0</v>
      </c>
      <c r="F95" s="121">
        <v>0</v>
      </c>
      <c r="G95" s="121">
        <v>0</v>
      </c>
      <c r="H95" s="121">
        <v>0</v>
      </c>
      <c r="I95" s="121">
        <v>-1780016</v>
      </c>
      <c r="J95" s="122">
        <v>-5500</v>
      </c>
      <c r="K95" s="136">
        <v>0</v>
      </c>
      <c r="L95" s="137">
        <v>0</v>
      </c>
      <c r="M95" s="165">
        <v>0</v>
      </c>
      <c r="N95" s="166">
        <v>0</v>
      </c>
      <c r="O95" s="166">
        <v>0</v>
      </c>
      <c r="P95" s="166">
        <v>0</v>
      </c>
      <c r="Q95" s="166">
        <v>0</v>
      </c>
      <c r="R95" s="166">
        <v>0</v>
      </c>
      <c r="S95" s="166">
        <v>0</v>
      </c>
      <c r="T95" s="166">
        <v>0</v>
      </c>
      <c r="U95" s="166">
        <v>1785516</v>
      </c>
      <c r="V95" s="167">
        <v>0</v>
      </c>
      <c r="W95" s="71"/>
      <c r="X95" s="105"/>
    </row>
    <row r="96" spans="1:24" ht="9" thickBot="1" x14ac:dyDescent="0.2">
      <c r="A96" s="116">
        <v>10</v>
      </c>
      <c r="B96" s="109" t="s">
        <v>14</v>
      </c>
      <c r="C96" s="123">
        <v>-2407</v>
      </c>
      <c r="D96" s="124">
        <v>0</v>
      </c>
      <c r="E96" s="124">
        <v>-2124</v>
      </c>
      <c r="F96" s="124">
        <v>-25971</v>
      </c>
      <c r="G96" s="124">
        <v>-3976</v>
      </c>
      <c r="H96" s="124">
        <v>0</v>
      </c>
      <c r="I96" s="124">
        <v>0</v>
      </c>
      <c r="J96" s="125">
        <v>-23093161</v>
      </c>
      <c r="K96" s="138">
        <v>0</v>
      </c>
      <c r="L96" s="139">
        <v>0</v>
      </c>
      <c r="M96" s="165">
        <v>0</v>
      </c>
      <c r="N96" s="166">
        <v>0</v>
      </c>
      <c r="O96" s="166">
        <v>0</v>
      </c>
      <c r="P96" s="166">
        <v>0</v>
      </c>
      <c r="Q96" s="166">
        <v>0</v>
      </c>
      <c r="R96" s="166">
        <v>0</v>
      </c>
      <c r="S96" s="166">
        <v>0</v>
      </c>
      <c r="T96" s="166">
        <v>0</v>
      </c>
      <c r="U96" s="166">
        <v>0</v>
      </c>
      <c r="V96" s="167">
        <v>23127639</v>
      </c>
      <c r="W96" s="71"/>
      <c r="X96" s="105"/>
    </row>
    <row r="97" spans="1:23" ht="9" thickBot="1" x14ac:dyDescent="0.2">
      <c r="A97" s="116">
        <v>11</v>
      </c>
      <c r="B97" s="50" t="s">
        <v>3</v>
      </c>
      <c r="C97" s="56">
        <v>0</v>
      </c>
      <c r="D97" s="57">
        <v>0</v>
      </c>
      <c r="E97" s="57">
        <v>0</v>
      </c>
      <c r="F97" s="57">
        <v>92.636078999999981</v>
      </c>
      <c r="G97" s="57">
        <v>0</v>
      </c>
      <c r="H97" s="57">
        <v>0</v>
      </c>
      <c r="I97" s="57">
        <v>0</v>
      </c>
      <c r="J97" s="58">
        <v>0</v>
      </c>
      <c r="K97" s="56">
        <v>0</v>
      </c>
      <c r="L97" s="59">
        <v>0</v>
      </c>
      <c r="M97" s="79">
        <v>0</v>
      </c>
      <c r="N97" s="77">
        <v>0</v>
      </c>
      <c r="O97" s="77">
        <v>0</v>
      </c>
      <c r="P97" s="77">
        <v>0</v>
      </c>
      <c r="Q97" s="77">
        <v>0</v>
      </c>
      <c r="R97" s="77">
        <v>0</v>
      </c>
      <c r="S97" s="77">
        <v>0</v>
      </c>
      <c r="T97" s="77">
        <v>0</v>
      </c>
      <c r="U97" s="77">
        <v>0</v>
      </c>
      <c r="V97" s="80">
        <v>0</v>
      </c>
      <c r="W97" s="72"/>
    </row>
    <row r="98" spans="1:23" ht="9" thickBot="1" x14ac:dyDescent="0.2">
      <c r="A98" s="116">
        <v>12</v>
      </c>
      <c r="B98" s="50" t="s">
        <v>4</v>
      </c>
      <c r="C98" s="56">
        <v>0</v>
      </c>
      <c r="D98" s="57">
        <v>0</v>
      </c>
      <c r="E98" s="57">
        <v>0</v>
      </c>
      <c r="F98" s="57">
        <v>5435.926046999999</v>
      </c>
      <c r="G98" s="57">
        <v>0</v>
      </c>
      <c r="H98" s="57">
        <v>0</v>
      </c>
      <c r="I98" s="57">
        <v>0</v>
      </c>
      <c r="J98" s="58">
        <v>0</v>
      </c>
      <c r="K98" s="56">
        <v>0</v>
      </c>
      <c r="L98" s="59">
        <v>0</v>
      </c>
      <c r="M98" s="72">
        <v>0</v>
      </c>
      <c r="N98" s="44">
        <v>0</v>
      </c>
      <c r="O98" s="44">
        <v>0</v>
      </c>
      <c r="P98" s="44">
        <v>0</v>
      </c>
      <c r="Q98" s="44">
        <v>0</v>
      </c>
      <c r="R98" s="44">
        <v>0</v>
      </c>
      <c r="S98" s="44">
        <v>0</v>
      </c>
      <c r="T98" s="44">
        <v>0</v>
      </c>
      <c r="U98" s="44">
        <v>0</v>
      </c>
      <c r="V98" s="40">
        <v>0</v>
      </c>
      <c r="W98" s="72"/>
    </row>
    <row r="99" spans="1:23" ht="9" thickBot="1" x14ac:dyDescent="0.2">
      <c r="A99" s="116">
        <v>13</v>
      </c>
      <c r="B99" s="50" t="s">
        <v>5</v>
      </c>
      <c r="C99" s="56">
        <v>142840.46029228304</v>
      </c>
      <c r="D99" s="57">
        <v>20830.422091860233</v>
      </c>
      <c r="E99" s="57">
        <v>25092.467153805024</v>
      </c>
      <c r="F99" s="57">
        <v>427365.27604485361</v>
      </c>
      <c r="G99" s="57">
        <v>131.41921339720443</v>
      </c>
      <c r="H99" s="57">
        <v>51</v>
      </c>
      <c r="I99" s="70">
        <v>1886.0233102171244</v>
      </c>
      <c r="J99" s="58">
        <v>38039.634969583713</v>
      </c>
      <c r="K99" s="56">
        <v>61303</v>
      </c>
      <c r="L99" s="59">
        <v>123061.99999999997</v>
      </c>
      <c r="M99" s="72">
        <v>0</v>
      </c>
      <c r="N99" s="44">
        <v>0</v>
      </c>
      <c r="O99" s="44">
        <v>-983111.43787400005</v>
      </c>
      <c r="P99" s="44">
        <v>0</v>
      </c>
      <c r="Q99" s="44">
        <v>0</v>
      </c>
      <c r="R99" s="44">
        <v>0</v>
      </c>
      <c r="S99" s="44">
        <v>0</v>
      </c>
      <c r="T99" s="44">
        <v>0</v>
      </c>
      <c r="U99" s="44">
        <v>0</v>
      </c>
      <c r="V99" s="40">
        <v>0</v>
      </c>
      <c r="W99" s="72"/>
    </row>
    <row r="100" spans="1:23" ht="9" thickBot="1" x14ac:dyDescent="0.2">
      <c r="A100" s="116">
        <v>14</v>
      </c>
      <c r="B100" s="50" t="s">
        <v>6</v>
      </c>
      <c r="C100" s="56">
        <v>5198.9777995603881</v>
      </c>
      <c r="D100" s="57">
        <v>217.06692249009177</v>
      </c>
      <c r="E100" s="57">
        <v>6839.5074437117564</v>
      </c>
      <c r="F100" s="57">
        <v>14198.898488598508</v>
      </c>
      <c r="G100" s="57">
        <v>5917.8653894342378</v>
      </c>
      <c r="H100" s="57">
        <v>1983.0000000000002</v>
      </c>
      <c r="I100" s="57">
        <v>4460.0551238432536</v>
      </c>
      <c r="J100" s="58">
        <v>268567.62883236178</v>
      </c>
      <c r="K100" s="56">
        <v>0</v>
      </c>
      <c r="L100" s="59">
        <v>1479713</v>
      </c>
      <c r="M100" s="72">
        <v>0</v>
      </c>
      <c r="N100" s="44">
        <v>0</v>
      </c>
      <c r="O100" s="44">
        <v>0</v>
      </c>
      <c r="P100" s="44">
        <v>-1787196.9999999998</v>
      </c>
      <c r="Q100" s="44">
        <v>0</v>
      </c>
      <c r="R100" s="44">
        <v>0</v>
      </c>
      <c r="S100" s="44">
        <v>0</v>
      </c>
      <c r="T100" s="44">
        <v>0</v>
      </c>
      <c r="U100" s="44">
        <v>0</v>
      </c>
      <c r="V100" s="40">
        <v>0</v>
      </c>
      <c r="W100" s="73"/>
    </row>
    <row r="101" spans="1:23" ht="9" thickBot="1" x14ac:dyDescent="0.2">
      <c r="A101" s="116">
        <v>15</v>
      </c>
      <c r="B101" s="50" t="s">
        <v>7</v>
      </c>
      <c r="C101" s="56">
        <v>13487.043334521475</v>
      </c>
      <c r="D101" s="57">
        <v>4736.4602672377177</v>
      </c>
      <c r="E101" s="57">
        <v>22543.722224202458</v>
      </c>
      <c r="F101" s="57">
        <v>55595.512942289861</v>
      </c>
      <c r="G101" s="57">
        <v>12149.415576830064</v>
      </c>
      <c r="H101" s="57">
        <v>15041.000000000002</v>
      </c>
      <c r="I101" s="57">
        <v>32959.407360257806</v>
      </c>
      <c r="J101" s="58">
        <v>207995.43829466065</v>
      </c>
      <c r="K101" s="56">
        <v>287323</v>
      </c>
      <c r="L101" s="60">
        <v>0</v>
      </c>
      <c r="M101" s="72">
        <v>0</v>
      </c>
      <c r="N101" s="44">
        <v>0</v>
      </c>
      <c r="O101" s="44">
        <v>0</v>
      </c>
      <c r="P101" s="44">
        <v>0</v>
      </c>
      <c r="Q101" s="44">
        <v>-656206</v>
      </c>
      <c r="R101" s="44">
        <v>0</v>
      </c>
      <c r="S101" s="44">
        <v>0</v>
      </c>
      <c r="T101" s="44">
        <v>0</v>
      </c>
      <c r="U101" s="44">
        <v>0</v>
      </c>
      <c r="V101" s="40">
        <v>0</v>
      </c>
      <c r="W101" s="73"/>
    </row>
    <row r="102" spans="1:23" ht="9" thickBot="1" x14ac:dyDescent="0.2">
      <c r="A102" s="116">
        <v>16</v>
      </c>
      <c r="B102" s="50" t="s">
        <v>38</v>
      </c>
      <c r="C102" s="56">
        <v>110167.76422503415</v>
      </c>
      <c r="D102" s="57">
        <v>335860.54697928921</v>
      </c>
      <c r="E102" s="57">
        <v>10298.562597279153</v>
      </c>
      <c r="F102" s="57">
        <v>1509197.343110681</v>
      </c>
      <c r="G102" s="57">
        <v>81237.919153227209</v>
      </c>
      <c r="H102" s="57">
        <v>51227.000000000007</v>
      </c>
      <c r="I102" s="57">
        <v>36015.445131214066</v>
      </c>
      <c r="J102" s="58">
        <v>853197.41880327521</v>
      </c>
      <c r="K102" s="61">
        <v>1342913.9999999998</v>
      </c>
      <c r="L102" s="62">
        <v>733663.00000000012</v>
      </c>
      <c r="M102" s="72">
        <v>0</v>
      </c>
      <c r="N102" s="44">
        <v>0</v>
      </c>
      <c r="O102" s="44">
        <v>0</v>
      </c>
      <c r="P102" s="44">
        <v>0</v>
      </c>
      <c r="Q102" s="44">
        <v>0</v>
      </c>
      <c r="R102" s="44">
        <v>-6018982.550741002</v>
      </c>
      <c r="S102" s="44">
        <v>0</v>
      </c>
      <c r="T102" s="44">
        <v>0</v>
      </c>
      <c r="U102" s="44">
        <v>0</v>
      </c>
      <c r="V102" s="40">
        <v>0</v>
      </c>
      <c r="W102" s="73"/>
    </row>
    <row r="103" spans="1:23" ht="9" thickBot="1" x14ac:dyDescent="0.2">
      <c r="A103" s="116">
        <v>17</v>
      </c>
      <c r="B103" s="50" t="s">
        <v>11</v>
      </c>
      <c r="C103" s="56">
        <v>31399.538439375032</v>
      </c>
      <c r="D103" s="57">
        <v>32252.943695152204</v>
      </c>
      <c r="E103" s="57">
        <v>27821.025176736173</v>
      </c>
      <c r="F103" s="57">
        <v>203567.02268066385</v>
      </c>
      <c r="G103" s="57">
        <v>153731.34699924849</v>
      </c>
      <c r="H103" s="57">
        <v>82894.000000000015</v>
      </c>
      <c r="I103" s="57">
        <v>78897.975135843313</v>
      </c>
      <c r="J103" s="58">
        <v>261019.14787298092</v>
      </c>
      <c r="K103" s="56">
        <v>339949.00000000006</v>
      </c>
      <c r="L103" s="59">
        <v>55083.000000000007</v>
      </c>
      <c r="M103" s="72">
        <v>0</v>
      </c>
      <c r="N103" s="44">
        <v>0</v>
      </c>
      <c r="O103" s="44">
        <v>0</v>
      </c>
      <c r="P103" s="44">
        <v>0</v>
      </c>
      <c r="Q103" s="44">
        <v>0</v>
      </c>
      <c r="R103" s="44">
        <v>0</v>
      </c>
      <c r="S103" s="44">
        <v>-1385622</v>
      </c>
      <c r="T103" s="44">
        <v>0</v>
      </c>
      <c r="U103" s="44">
        <v>0</v>
      </c>
      <c r="V103" s="40">
        <v>0</v>
      </c>
      <c r="W103" s="73"/>
    </row>
    <row r="104" spans="1:23" ht="9" thickBot="1" x14ac:dyDescent="0.2">
      <c r="A104" s="116">
        <v>18</v>
      </c>
      <c r="B104" s="50" t="s">
        <v>12</v>
      </c>
      <c r="C104" s="56">
        <v>55387.874832174894</v>
      </c>
      <c r="D104" s="57">
        <v>86413.641627426536</v>
      </c>
      <c r="E104" s="57">
        <v>6205.7524980692688</v>
      </c>
      <c r="F104" s="57">
        <v>390747.32418431179</v>
      </c>
      <c r="G104" s="57">
        <v>26540.501976190299</v>
      </c>
      <c r="H104" s="57">
        <v>57498</v>
      </c>
      <c r="I104" s="57">
        <v>31001.383160149038</v>
      </c>
      <c r="J104" s="58">
        <v>265346.52172167809</v>
      </c>
      <c r="K104" s="56">
        <v>593220.00000000012</v>
      </c>
      <c r="L104" s="59">
        <v>364740</v>
      </c>
      <c r="M104" s="72">
        <v>0</v>
      </c>
      <c r="N104" s="44">
        <v>0</v>
      </c>
      <c r="O104" s="44">
        <v>0</v>
      </c>
      <c r="P104" s="44">
        <v>0</v>
      </c>
      <c r="Q104" s="44">
        <v>0</v>
      </c>
      <c r="R104" s="44">
        <v>0</v>
      </c>
      <c r="S104" s="44">
        <v>0</v>
      </c>
      <c r="T104" s="44">
        <v>-2068377.0000000002</v>
      </c>
      <c r="U104" s="44">
        <v>0</v>
      </c>
      <c r="V104" s="40">
        <v>0</v>
      </c>
      <c r="W104" s="73"/>
    </row>
    <row r="105" spans="1:23" ht="9" thickBot="1" x14ac:dyDescent="0.2">
      <c r="A105" s="116">
        <v>19</v>
      </c>
      <c r="B105" s="50" t="s">
        <v>13</v>
      </c>
      <c r="C105" s="56">
        <v>2304.5256668448878</v>
      </c>
      <c r="D105" s="57">
        <v>88817.382709194717</v>
      </c>
      <c r="E105" s="57">
        <v>1689.781666963702</v>
      </c>
      <c r="F105" s="57">
        <v>23488.610730117703</v>
      </c>
      <c r="G105" s="57">
        <v>12424.640850191987</v>
      </c>
      <c r="H105" s="57">
        <v>1184</v>
      </c>
      <c r="I105" s="57">
        <v>8705.1075903711917</v>
      </c>
      <c r="J105" s="58">
        <v>50937.950786315821</v>
      </c>
      <c r="K105" s="56">
        <v>1489087.0000000002</v>
      </c>
      <c r="L105" s="59">
        <v>106877.00000000001</v>
      </c>
      <c r="M105" s="72">
        <v>0</v>
      </c>
      <c r="N105" s="44">
        <v>0</v>
      </c>
      <c r="O105" s="44">
        <v>0</v>
      </c>
      <c r="P105" s="44">
        <v>0</v>
      </c>
      <c r="Q105" s="44">
        <v>0</v>
      </c>
      <c r="R105" s="44">
        <v>0</v>
      </c>
      <c r="S105" s="44">
        <v>0</v>
      </c>
      <c r="T105" s="44">
        <v>0</v>
      </c>
      <c r="U105" s="44">
        <v>-1785516</v>
      </c>
      <c r="V105" s="40">
        <v>0</v>
      </c>
      <c r="W105" s="73"/>
    </row>
    <row r="106" spans="1:23" ht="9" thickBot="1" x14ac:dyDescent="0.2">
      <c r="A106" s="116">
        <v>20</v>
      </c>
      <c r="B106" s="109" t="s">
        <v>14</v>
      </c>
      <c r="C106" s="67">
        <v>143876.84471276661</v>
      </c>
      <c r="D106" s="68">
        <v>163044.26711682035</v>
      </c>
      <c r="E106" s="68">
        <v>55765.368965722089</v>
      </c>
      <c r="F106" s="68">
        <v>495000.92375708016</v>
      </c>
      <c r="G106" s="68">
        <v>317458.79645953269</v>
      </c>
      <c r="H106" s="68">
        <v>571705</v>
      </c>
      <c r="I106" s="68">
        <v>536714.63349947624</v>
      </c>
      <c r="J106" s="83">
        <v>6282458.1654886026</v>
      </c>
      <c r="K106" s="67">
        <v>9567410.0000000019</v>
      </c>
      <c r="L106" s="69">
        <v>4232496.9999999991</v>
      </c>
      <c r="M106" s="81">
        <v>0</v>
      </c>
      <c r="N106" s="42">
        <v>0</v>
      </c>
      <c r="O106" s="42">
        <v>0</v>
      </c>
      <c r="P106" s="42">
        <v>0</v>
      </c>
      <c r="Q106" s="42">
        <v>0</v>
      </c>
      <c r="R106" s="42">
        <v>0</v>
      </c>
      <c r="S106" s="42">
        <v>0</v>
      </c>
      <c r="T106" s="42">
        <v>0</v>
      </c>
      <c r="U106" s="42">
        <v>0</v>
      </c>
      <c r="V106" s="20">
        <v>-23127639</v>
      </c>
      <c r="W106" s="73"/>
    </row>
    <row r="107" spans="1:23" ht="9" thickBot="1" x14ac:dyDescent="0.2">
      <c r="A107" s="116">
        <v>21</v>
      </c>
      <c r="B107" s="49" t="s">
        <v>3</v>
      </c>
      <c r="C107" s="53">
        <v>0</v>
      </c>
      <c r="D107" s="54">
        <v>0</v>
      </c>
      <c r="E107" s="54">
        <v>0</v>
      </c>
      <c r="F107" s="54">
        <v>0</v>
      </c>
      <c r="G107" s="54">
        <v>0</v>
      </c>
      <c r="H107" s="54">
        <v>0</v>
      </c>
      <c r="I107" s="54">
        <v>0</v>
      </c>
      <c r="J107" s="55">
        <v>0</v>
      </c>
      <c r="K107" s="53">
        <v>0</v>
      </c>
      <c r="L107" s="55">
        <v>0</v>
      </c>
      <c r="M107" s="76">
        <v>0</v>
      </c>
      <c r="N107" s="76">
        <v>0</v>
      </c>
      <c r="O107" s="76">
        <v>0</v>
      </c>
      <c r="P107" s="76">
        <v>0</v>
      </c>
      <c r="Q107" s="76">
        <v>0</v>
      </c>
      <c r="R107" s="76">
        <v>0</v>
      </c>
      <c r="S107" s="76">
        <v>0</v>
      </c>
      <c r="T107" s="76">
        <v>0</v>
      </c>
      <c r="U107" s="76">
        <v>0</v>
      </c>
      <c r="V107" s="52">
        <v>0</v>
      </c>
      <c r="W107" s="73"/>
    </row>
    <row r="108" spans="1:23" ht="9" thickBot="1" x14ac:dyDescent="0.2">
      <c r="A108" s="116">
        <v>22</v>
      </c>
      <c r="B108" s="50" t="s">
        <v>4</v>
      </c>
      <c r="C108" s="56">
        <v>0</v>
      </c>
      <c r="D108" s="57">
        <v>0</v>
      </c>
      <c r="E108" s="57">
        <v>0</v>
      </c>
      <c r="F108" s="57">
        <v>0</v>
      </c>
      <c r="G108" s="57">
        <v>0</v>
      </c>
      <c r="H108" s="57">
        <v>0</v>
      </c>
      <c r="I108" s="57">
        <v>0</v>
      </c>
      <c r="J108" s="59">
        <v>0</v>
      </c>
      <c r="K108" s="56">
        <v>0</v>
      </c>
      <c r="L108" s="59">
        <v>0</v>
      </c>
      <c r="M108" s="76">
        <v>0</v>
      </c>
      <c r="N108" s="76">
        <v>0</v>
      </c>
      <c r="O108" s="76">
        <v>0</v>
      </c>
      <c r="P108" s="76">
        <v>0</v>
      </c>
      <c r="Q108" s="76">
        <v>0</v>
      </c>
      <c r="R108" s="76">
        <v>0</v>
      </c>
      <c r="S108" s="76">
        <v>0</v>
      </c>
      <c r="T108" s="76">
        <v>0</v>
      </c>
      <c r="U108" s="76">
        <v>0</v>
      </c>
      <c r="V108" s="52">
        <v>0</v>
      </c>
      <c r="W108" s="73"/>
    </row>
    <row r="109" spans="1:23" ht="9" thickBot="1" x14ac:dyDescent="0.2">
      <c r="A109" s="116">
        <v>23</v>
      </c>
      <c r="B109" s="50" t="s">
        <v>5</v>
      </c>
      <c r="C109" s="56">
        <v>7066.7169819419987</v>
      </c>
      <c r="D109" s="57">
        <v>466.63412416171701</v>
      </c>
      <c r="E109" s="57">
        <v>1919.7456450497205</v>
      </c>
      <c r="F109" s="57">
        <v>144063.66382174648</v>
      </c>
      <c r="G109" s="57">
        <v>32.110528434806888</v>
      </c>
      <c r="H109" s="70">
        <v>8.1681173795484145</v>
      </c>
      <c r="I109" s="57">
        <v>859.47808472733448</v>
      </c>
      <c r="J109" s="59">
        <v>9630.1370102133023</v>
      </c>
      <c r="K109" s="56">
        <v>22894.325446276485</v>
      </c>
      <c r="L109" s="59">
        <v>1170.7634910686061</v>
      </c>
      <c r="M109" s="76">
        <v>0</v>
      </c>
      <c r="N109" s="76">
        <v>0</v>
      </c>
      <c r="O109" s="76">
        <v>0</v>
      </c>
      <c r="P109" s="76">
        <v>0</v>
      </c>
      <c r="Q109" s="76">
        <v>0</v>
      </c>
      <c r="R109" s="76">
        <v>0</v>
      </c>
      <c r="S109" s="76">
        <v>0</v>
      </c>
      <c r="T109" s="76">
        <v>0</v>
      </c>
      <c r="U109" s="76">
        <v>0</v>
      </c>
      <c r="V109" s="52">
        <v>0</v>
      </c>
      <c r="W109" s="73"/>
    </row>
    <row r="110" spans="1:23" ht="9" thickBot="1" x14ac:dyDescent="0.2">
      <c r="A110" s="116">
        <v>24</v>
      </c>
      <c r="B110" s="50" t="s">
        <v>6</v>
      </c>
      <c r="C110" s="56">
        <v>0</v>
      </c>
      <c r="D110" s="57">
        <v>0</v>
      </c>
      <c r="E110" s="57">
        <v>0</v>
      </c>
      <c r="F110" s="57">
        <v>0</v>
      </c>
      <c r="G110" s="57">
        <v>0</v>
      </c>
      <c r="H110" s="70">
        <v>0</v>
      </c>
      <c r="I110" s="57">
        <v>0</v>
      </c>
      <c r="J110" s="59">
        <v>0</v>
      </c>
      <c r="K110" s="56">
        <v>0</v>
      </c>
      <c r="L110" s="59">
        <v>0</v>
      </c>
      <c r="M110" s="76">
        <v>0</v>
      </c>
      <c r="N110" s="76">
        <v>0</v>
      </c>
      <c r="O110" s="76">
        <v>0</v>
      </c>
      <c r="P110" s="76">
        <v>0</v>
      </c>
      <c r="Q110" s="76">
        <v>0</v>
      </c>
      <c r="R110" s="76">
        <v>0</v>
      </c>
      <c r="S110" s="76">
        <v>0</v>
      </c>
      <c r="T110" s="76">
        <v>0</v>
      </c>
      <c r="U110" s="76">
        <v>0</v>
      </c>
      <c r="V110" s="52">
        <v>0</v>
      </c>
      <c r="W110" s="73"/>
    </row>
    <row r="111" spans="1:23" ht="9" thickBot="1" x14ac:dyDescent="0.2">
      <c r="A111" s="116">
        <v>25</v>
      </c>
      <c r="B111" s="50" t="s">
        <v>7</v>
      </c>
      <c r="C111" s="56">
        <v>28.091736470029115</v>
      </c>
      <c r="D111" s="57">
        <v>18.005551174293323</v>
      </c>
      <c r="E111" s="57">
        <v>56.997338561159623</v>
      </c>
      <c r="F111" s="57">
        <v>171.99435416882778</v>
      </c>
      <c r="G111" s="57">
        <v>79.970613453799302</v>
      </c>
      <c r="H111" s="70">
        <v>71.999999999999986</v>
      </c>
      <c r="I111" s="57">
        <v>157.00194045815937</v>
      </c>
      <c r="J111" s="59">
        <v>734.9384657137316</v>
      </c>
      <c r="K111" s="56">
        <v>765</v>
      </c>
      <c r="L111" s="59">
        <v>2</v>
      </c>
      <c r="M111" s="76">
        <v>0</v>
      </c>
      <c r="N111" s="76">
        <v>0</v>
      </c>
      <c r="O111" s="76">
        <v>0</v>
      </c>
      <c r="P111" s="76">
        <v>0</v>
      </c>
      <c r="Q111" s="76">
        <v>0</v>
      </c>
      <c r="R111" s="76">
        <v>0</v>
      </c>
      <c r="S111" s="76">
        <v>0</v>
      </c>
      <c r="T111" s="76">
        <v>0</v>
      </c>
      <c r="U111" s="76">
        <v>0</v>
      </c>
      <c r="V111" s="52">
        <v>0</v>
      </c>
      <c r="W111" s="73"/>
    </row>
    <row r="112" spans="1:23" ht="9" thickBot="1" x14ac:dyDescent="0.2">
      <c r="A112" s="116">
        <v>26</v>
      </c>
      <c r="B112" s="50" t="s">
        <v>38</v>
      </c>
      <c r="C112" s="56">
        <v>33295.088667674827</v>
      </c>
      <c r="D112" s="57">
        <v>67053.18247103969</v>
      </c>
      <c r="E112" s="57">
        <v>8002.4304376449882</v>
      </c>
      <c r="F112" s="57">
        <v>570473.48113922309</v>
      </c>
      <c r="G112" s="57">
        <v>22272.226115459041</v>
      </c>
      <c r="H112" s="57">
        <v>16548.831882620452</v>
      </c>
      <c r="I112" s="57">
        <v>17685.751124167986</v>
      </c>
      <c r="J112" s="59">
        <v>288793.3538485149</v>
      </c>
      <c r="K112" s="56">
        <v>655950.67455372354</v>
      </c>
      <c r="L112" s="59">
        <v>448905.23650893132</v>
      </c>
      <c r="M112" s="76">
        <v>0</v>
      </c>
      <c r="N112" s="76">
        <v>0</v>
      </c>
      <c r="O112" s="76">
        <v>0</v>
      </c>
      <c r="P112" s="76">
        <v>0</v>
      </c>
      <c r="Q112" s="76">
        <v>0</v>
      </c>
      <c r="R112" s="76">
        <v>0</v>
      </c>
      <c r="S112" s="76">
        <v>0</v>
      </c>
      <c r="T112" s="76">
        <v>0</v>
      </c>
      <c r="U112" s="76">
        <v>0</v>
      </c>
      <c r="V112" s="52">
        <v>0</v>
      </c>
      <c r="W112" s="73"/>
    </row>
    <row r="113" spans="1:23" ht="9" thickBot="1" x14ac:dyDescent="0.2">
      <c r="A113" s="116">
        <v>27</v>
      </c>
      <c r="B113" s="50" t="s">
        <v>11</v>
      </c>
      <c r="C113" s="56">
        <v>77.252275292580066</v>
      </c>
      <c r="D113" s="57">
        <v>65.020045907170356</v>
      </c>
      <c r="E113" s="57">
        <v>150.99268104318895</v>
      </c>
      <c r="F113" s="57">
        <v>1468.9780230925003</v>
      </c>
      <c r="G113" s="57">
        <v>94.923744602701305</v>
      </c>
      <c r="H113" s="57">
        <v>1279</v>
      </c>
      <c r="I113" s="57">
        <v>63.000778655184959</v>
      </c>
      <c r="J113" s="59">
        <v>14993.832451406675</v>
      </c>
      <c r="K113" s="56">
        <v>28602</v>
      </c>
      <c r="L113" s="59">
        <v>3.0000000000000004</v>
      </c>
      <c r="M113" s="76">
        <v>0</v>
      </c>
      <c r="N113" s="76">
        <v>0</v>
      </c>
      <c r="O113" s="76">
        <v>0</v>
      </c>
      <c r="P113" s="76">
        <v>0</v>
      </c>
      <c r="Q113" s="76">
        <v>0</v>
      </c>
      <c r="R113" s="76">
        <v>0</v>
      </c>
      <c r="S113" s="76">
        <v>0</v>
      </c>
      <c r="T113" s="76">
        <v>0</v>
      </c>
      <c r="U113" s="76">
        <v>0</v>
      </c>
      <c r="V113" s="52">
        <v>0</v>
      </c>
      <c r="W113" s="73"/>
    </row>
    <row r="114" spans="1:23" ht="9" thickBot="1" x14ac:dyDescent="0.2">
      <c r="A114" s="116">
        <v>28</v>
      </c>
      <c r="B114" s="50" t="s">
        <v>12</v>
      </c>
      <c r="C114" s="56">
        <v>0</v>
      </c>
      <c r="D114" s="57">
        <v>0</v>
      </c>
      <c r="E114" s="57">
        <v>0</v>
      </c>
      <c r="F114" s="57">
        <v>0</v>
      </c>
      <c r="G114" s="57">
        <v>0</v>
      </c>
      <c r="H114" s="57">
        <v>0</v>
      </c>
      <c r="I114" s="57">
        <v>0</v>
      </c>
      <c r="J114" s="59">
        <v>0</v>
      </c>
      <c r="K114" s="56">
        <v>0</v>
      </c>
      <c r="L114" s="59">
        <v>0</v>
      </c>
      <c r="M114" s="76">
        <v>0</v>
      </c>
      <c r="N114" s="76">
        <v>0</v>
      </c>
      <c r="O114" s="76">
        <v>0</v>
      </c>
      <c r="P114" s="76">
        <v>0</v>
      </c>
      <c r="Q114" s="76">
        <v>0</v>
      </c>
      <c r="R114" s="76">
        <v>0</v>
      </c>
      <c r="S114" s="76">
        <v>0</v>
      </c>
      <c r="T114" s="76">
        <v>0</v>
      </c>
      <c r="U114" s="76">
        <v>0</v>
      </c>
      <c r="V114" s="52">
        <v>0</v>
      </c>
      <c r="W114" s="73"/>
    </row>
    <row r="115" spans="1:23" ht="9" thickBot="1" x14ac:dyDescent="0.2">
      <c r="A115" s="116">
        <v>29</v>
      </c>
      <c r="B115" s="50" t="s">
        <v>13</v>
      </c>
      <c r="C115" s="56">
        <v>0</v>
      </c>
      <c r="D115" s="57">
        <v>0</v>
      </c>
      <c r="E115" s="57">
        <v>0</v>
      </c>
      <c r="F115" s="57">
        <v>0</v>
      </c>
      <c r="G115" s="57">
        <v>0</v>
      </c>
      <c r="H115" s="57">
        <v>0</v>
      </c>
      <c r="I115" s="57">
        <v>0</v>
      </c>
      <c r="J115" s="59">
        <v>0</v>
      </c>
      <c r="K115" s="56">
        <v>0</v>
      </c>
      <c r="L115" s="59">
        <v>0</v>
      </c>
      <c r="M115" s="76">
        <v>0</v>
      </c>
      <c r="N115" s="76">
        <v>0</v>
      </c>
      <c r="O115" s="76">
        <v>0</v>
      </c>
      <c r="P115" s="76">
        <v>0</v>
      </c>
      <c r="Q115" s="76">
        <v>0</v>
      </c>
      <c r="R115" s="76">
        <v>0</v>
      </c>
      <c r="S115" s="76">
        <v>0</v>
      </c>
      <c r="T115" s="76">
        <v>0</v>
      </c>
      <c r="U115" s="76">
        <v>0</v>
      </c>
      <c r="V115" s="52">
        <v>0</v>
      </c>
      <c r="W115" s="73"/>
    </row>
    <row r="116" spans="1:23" ht="9" thickBot="1" x14ac:dyDescent="0.2">
      <c r="A116" s="116">
        <v>30</v>
      </c>
      <c r="B116" s="82" t="s">
        <v>14</v>
      </c>
      <c r="C116" s="63">
        <v>4599.0185706647653</v>
      </c>
      <c r="D116" s="64">
        <v>4036.2443882374209</v>
      </c>
      <c r="E116" s="64">
        <v>1377.564284441276</v>
      </c>
      <c r="F116" s="64">
        <v>31302.726711536423</v>
      </c>
      <c r="G116" s="64">
        <v>24280.375832150763</v>
      </c>
      <c r="H116" s="64">
        <v>13764.999999999998</v>
      </c>
      <c r="I116" s="64">
        <v>10587.130851149894</v>
      </c>
      <c r="J116" s="66">
        <v>224396.93936181944</v>
      </c>
      <c r="K116" s="67">
        <v>155180</v>
      </c>
      <c r="L116" s="69">
        <v>55553.000000000007</v>
      </c>
      <c r="M116" s="76">
        <v>0</v>
      </c>
      <c r="N116" s="76">
        <v>0</v>
      </c>
      <c r="O116" s="76">
        <v>0</v>
      </c>
      <c r="P116" s="76">
        <v>0</v>
      </c>
      <c r="Q116" s="76">
        <v>0</v>
      </c>
      <c r="R116" s="76">
        <v>0</v>
      </c>
      <c r="S116" s="76">
        <v>0</v>
      </c>
      <c r="T116" s="76">
        <v>0</v>
      </c>
      <c r="U116" s="76">
        <v>0</v>
      </c>
      <c r="V116" s="52">
        <v>0</v>
      </c>
      <c r="W116" s="73"/>
    </row>
    <row r="117" spans="1:23" ht="9" thickBot="1" x14ac:dyDescent="0.2">
      <c r="A117" s="116">
        <v>31</v>
      </c>
      <c r="B117" s="49" t="s">
        <v>91</v>
      </c>
      <c r="C117" s="85">
        <v>2274.1930011488903</v>
      </c>
      <c r="D117" s="86">
        <v>0</v>
      </c>
      <c r="E117" s="84">
        <v>0</v>
      </c>
      <c r="F117" s="84">
        <v>0</v>
      </c>
      <c r="G117" s="86">
        <v>0</v>
      </c>
      <c r="H117" s="86">
        <v>0</v>
      </c>
      <c r="I117" s="86">
        <v>0</v>
      </c>
      <c r="J117" s="87">
        <v>0</v>
      </c>
      <c r="K117" s="90">
        <v>0</v>
      </c>
      <c r="L117" s="91">
        <v>0</v>
      </c>
      <c r="M117" s="76">
        <v>0</v>
      </c>
      <c r="N117" s="76">
        <v>0</v>
      </c>
      <c r="O117" s="76">
        <v>0</v>
      </c>
      <c r="P117" s="76">
        <v>0</v>
      </c>
      <c r="Q117" s="76">
        <v>0</v>
      </c>
      <c r="R117" s="76">
        <v>0</v>
      </c>
      <c r="S117" s="76">
        <v>0</v>
      </c>
      <c r="T117" s="76">
        <v>0</v>
      </c>
      <c r="U117" s="76">
        <v>0</v>
      </c>
      <c r="V117" s="52">
        <v>0</v>
      </c>
      <c r="W117" s="73"/>
    </row>
    <row r="118" spans="1:23" ht="9" thickBot="1" x14ac:dyDescent="0.2">
      <c r="A118" s="116">
        <v>32</v>
      </c>
      <c r="B118" s="50" t="s">
        <v>61</v>
      </c>
      <c r="C118" s="63">
        <v>0</v>
      </c>
      <c r="D118" s="64">
        <v>1833.0166618341909</v>
      </c>
      <c r="E118" s="65">
        <v>0</v>
      </c>
      <c r="F118" s="65">
        <v>0</v>
      </c>
      <c r="G118" s="64">
        <v>0</v>
      </c>
      <c r="H118" s="64">
        <v>0</v>
      </c>
      <c r="I118" s="64">
        <v>0</v>
      </c>
      <c r="J118" s="66">
        <v>0</v>
      </c>
      <c r="K118" s="90">
        <v>0</v>
      </c>
      <c r="L118" s="91">
        <v>0</v>
      </c>
      <c r="M118" s="76">
        <v>0</v>
      </c>
      <c r="N118" s="76">
        <v>0</v>
      </c>
      <c r="O118" s="76">
        <v>0</v>
      </c>
      <c r="P118" s="76">
        <v>0</v>
      </c>
      <c r="Q118" s="76">
        <v>0</v>
      </c>
      <c r="R118" s="76">
        <v>0</v>
      </c>
      <c r="S118" s="76">
        <v>0</v>
      </c>
      <c r="T118" s="76">
        <v>0</v>
      </c>
      <c r="U118" s="76">
        <v>0</v>
      </c>
      <c r="V118" s="52">
        <v>0</v>
      </c>
      <c r="W118" s="73"/>
    </row>
    <row r="119" spans="1:23" ht="9" thickBot="1" x14ac:dyDescent="0.2">
      <c r="A119" s="116">
        <v>33</v>
      </c>
      <c r="B119" s="50" t="s">
        <v>62</v>
      </c>
      <c r="C119" s="63">
        <v>0</v>
      </c>
      <c r="D119" s="64">
        <v>0</v>
      </c>
      <c r="E119" s="65">
        <v>314.68093956993994</v>
      </c>
      <c r="F119" s="65">
        <v>0</v>
      </c>
      <c r="G119" s="64">
        <v>0</v>
      </c>
      <c r="H119" s="64">
        <v>0</v>
      </c>
      <c r="I119" s="64">
        <v>0</v>
      </c>
      <c r="J119" s="66">
        <v>0</v>
      </c>
      <c r="K119" s="90">
        <v>0</v>
      </c>
      <c r="L119" s="91">
        <v>0</v>
      </c>
      <c r="M119" s="76">
        <v>0</v>
      </c>
      <c r="N119" s="76">
        <v>0</v>
      </c>
      <c r="O119" s="76">
        <v>0</v>
      </c>
      <c r="P119" s="76">
        <v>0</v>
      </c>
      <c r="Q119" s="76">
        <v>0</v>
      </c>
      <c r="R119" s="76">
        <v>0</v>
      </c>
      <c r="S119" s="76">
        <v>0</v>
      </c>
      <c r="T119" s="76">
        <v>0</v>
      </c>
      <c r="U119" s="76">
        <v>0</v>
      </c>
      <c r="V119" s="52">
        <v>0</v>
      </c>
      <c r="W119" s="73"/>
    </row>
    <row r="120" spans="1:23" ht="9" thickBot="1" x14ac:dyDescent="0.2">
      <c r="A120" s="116">
        <v>34</v>
      </c>
      <c r="B120" s="50" t="s">
        <v>97</v>
      </c>
      <c r="C120" s="63">
        <v>0</v>
      </c>
      <c r="D120" s="64">
        <v>0</v>
      </c>
      <c r="E120" s="65">
        <v>0</v>
      </c>
      <c r="F120" s="65">
        <v>829.52697172424917</v>
      </c>
      <c r="G120" s="64">
        <v>0</v>
      </c>
      <c r="H120" s="64">
        <v>0</v>
      </c>
      <c r="I120" s="64">
        <v>0</v>
      </c>
      <c r="J120" s="66">
        <v>0</v>
      </c>
      <c r="K120" s="90">
        <v>0</v>
      </c>
      <c r="L120" s="91">
        <v>0</v>
      </c>
      <c r="M120" s="76">
        <v>0</v>
      </c>
      <c r="N120" s="76">
        <v>0</v>
      </c>
      <c r="O120" s="76">
        <v>0</v>
      </c>
      <c r="P120" s="76">
        <v>0</v>
      </c>
      <c r="Q120" s="76">
        <v>0</v>
      </c>
      <c r="R120" s="76">
        <v>0</v>
      </c>
      <c r="S120" s="76">
        <v>0</v>
      </c>
      <c r="T120" s="76">
        <v>0</v>
      </c>
      <c r="U120" s="76">
        <v>0</v>
      </c>
      <c r="V120" s="52">
        <v>0</v>
      </c>
      <c r="W120" s="73"/>
    </row>
    <row r="121" spans="1:23" ht="9" thickBot="1" x14ac:dyDescent="0.2">
      <c r="A121" s="116">
        <v>35</v>
      </c>
      <c r="B121" s="50" t="s">
        <v>43</v>
      </c>
      <c r="C121" s="63">
        <v>0</v>
      </c>
      <c r="D121" s="64">
        <v>0</v>
      </c>
      <c r="E121" s="65">
        <v>0</v>
      </c>
      <c r="F121" s="65">
        <v>0</v>
      </c>
      <c r="G121" s="64">
        <v>1918.6216107891014</v>
      </c>
      <c r="H121" s="64">
        <v>0</v>
      </c>
      <c r="I121" s="64">
        <v>0</v>
      </c>
      <c r="J121" s="66">
        <v>0</v>
      </c>
      <c r="K121" s="90">
        <v>0</v>
      </c>
      <c r="L121" s="91">
        <v>0</v>
      </c>
      <c r="M121" s="76">
        <v>0</v>
      </c>
      <c r="N121" s="76">
        <v>0</v>
      </c>
      <c r="O121" s="76">
        <v>0</v>
      </c>
      <c r="P121" s="76">
        <v>0</v>
      </c>
      <c r="Q121" s="76">
        <v>0</v>
      </c>
      <c r="R121" s="76">
        <v>0</v>
      </c>
      <c r="S121" s="76">
        <v>0</v>
      </c>
      <c r="T121" s="76">
        <v>0</v>
      </c>
      <c r="U121" s="76">
        <v>0</v>
      </c>
      <c r="V121" s="52">
        <v>0</v>
      </c>
      <c r="W121" s="73"/>
    </row>
    <row r="122" spans="1:23" ht="9" thickBot="1" x14ac:dyDescent="0.2">
      <c r="A122" s="116">
        <v>36</v>
      </c>
      <c r="B122" s="50" t="s">
        <v>44</v>
      </c>
      <c r="C122" s="63">
        <v>0</v>
      </c>
      <c r="D122" s="64">
        <v>0</v>
      </c>
      <c r="E122" s="65">
        <v>0</v>
      </c>
      <c r="F122" s="65">
        <v>0</v>
      </c>
      <c r="G122" s="64">
        <v>0</v>
      </c>
      <c r="H122" s="64">
        <v>513.92798745218181</v>
      </c>
      <c r="I122" s="64">
        <v>0</v>
      </c>
      <c r="J122" s="66">
        <v>0</v>
      </c>
      <c r="K122" s="90">
        <v>0</v>
      </c>
      <c r="L122" s="91">
        <v>0</v>
      </c>
      <c r="M122" s="76">
        <v>0</v>
      </c>
      <c r="N122" s="76">
        <v>0</v>
      </c>
      <c r="O122" s="76">
        <v>0</v>
      </c>
      <c r="P122" s="76">
        <v>0</v>
      </c>
      <c r="Q122" s="76">
        <v>0</v>
      </c>
      <c r="R122" s="76">
        <v>0</v>
      </c>
      <c r="S122" s="76">
        <v>0</v>
      </c>
      <c r="T122" s="76">
        <v>0</v>
      </c>
      <c r="U122" s="76">
        <v>0</v>
      </c>
      <c r="V122" s="52">
        <v>0</v>
      </c>
      <c r="W122" s="73"/>
    </row>
    <row r="123" spans="1:23" ht="9" thickBot="1" x14ac:dyDescent="0.2">
      <c r="A123" s="116">
        <v>37</v>
      </c>
      <c r="B123" s="50" t="s">
        <v>45</v>
      </c>
      <c r="C123" s="63">
        <v>0</v>
      </c>
      <c r="D123" s="64">
        <v>0</v>
      </c>
      <c r="E123" s="65">
        <v>0</v>
      </c>
      <c r="F123" s="65">
        <v>0</v>
      </c>
      <c r="G123" s="64">
        <v>0</v>
      </c>
      <c r="H123" s="64">
        <v>0</v>
      </c>
      <c r="I123" s="64">
        <v>1366.7906451827425</v>
      </c>
      <c r="J123" s="66">
        <v>0</v>
      </c>
      <c r="K123" s="90">
        <v>0</v>
      </c>
      <c r="L123" s="91">
        <v>0</v>
      </c>
      <c r="M123" s="76">
        <v>0</v>
      </c>
      <c r="N123" s="76">
        <v>0</v>
      </c>
      <c r="O123" s="76">
        <v>0</v>
      </c>
      <c r="P123" s="76">
        <v>0</v>
      </c>
      <c r="Q123" s="76">
        <v>0</v>
      </c>
      <c r="R123" s="76">
        <v>0</v>
      </c>
      <c r="S123" s="76">
        <v>0</v>
      </c>
      <c r="T123" s="76">
        <v>0</v>
      </c>
      <c r="U123" s="76">
        <v>0</v>
      </c>
      <c r="V123" s="52">
        <v>0</v>
      </c>
      <c r="W123" s="73"/>
    </row>
    <row r="124" spans="1:23" ht="9" thickBot="1" x14ac:dyDescent="0.2">
      <c r="A124" s="116">
        <v>38</v>
      </c>
      <c r="B124" s="109" t="s">
        <v>46</v>
      </c>
      <c r="C124" s="67">
        <v>0</v>
      </c>
      <c r="D124" s="68">
        <v>0</v>
      </c>
      <c r="E124" s="83">
        <v>0</v>
      </c>
      <c r="F124" s="83">
        <v>0</v>
      </c>
      <c r="G124" s="68">
        <v>0</v>
      </c>
      <c r="H124" s="68">
        <v>0</v>
      </c>
      <c r="I124" s="68">
        <v>0</v>
      </c>
      <c r="J124" s="69">
        <v>20102.267182298703</v>
      </c>
      <c r="K124" s="90">
        <v>0</v>
      </c>
      <c r="L124" s="91">
        <v>0</v>
      </c>
      <c r="M124" s="76">
        <v>0</v>
      </c>
      <c r="N124" s="76">
        <v>0</v>
      </c>
      <c r="O124" s="76">
        <v>0</v>
      </c>
      <c r="P124" s="76">
        <v>0</v>
      </c>
      <c r="Q124" s="76">
        <v>0</v>
      </c>
      <c r="R124" s="76">
        <v>0</v>
      </c>
      <c r="S124" s="76">
        <v>0</v>
      </c>
      <c r="T124" s="76">
        <v>0</v>
      </c>
      <c r="U124" s="76">
        <v>0</v>
      </c>
      <c r="V124" s="52">
        <v>0</v>
      </c>
      <c r="W124" s="73"/>
    </row>
    <row r="125" spans="1:23" ht="9" thickBot="1" x14ac:dyDescent="0.2">
      <c r="A125" s="116">
        <v>39</v>
      </c>
      <c r="B125" s="49" t="s">
        <v>92</v>
      </c>
      <c r="C125" s="63">
        <v>26802.089281910612</v>
      </c>
      <c r="D125" s="64">
        <v>0</v>
      </c>
      <c r="E125" s="65">
        <v>0</v>
      </c>
      <c r="F125" s="65">
        <v>0</v>
      </c>
      <c r="G125" s="64">
        <v>0</v>
      </c>
      <c r="H125" s="64">
        <v>0</v>
      </c>
      <c r="I125" s="64">
        <v>0</v>
      </c>
      <c r="J125" s="66">
        <v>0</v>
      </c>
      <c r="K125" s="90">
        <v>0</v>
      </c>
      <c r="L125" s="91">
        <v>0</v>
      </c>
      <c r="M125" s="76">
        <v>0</v>
      </c>
      <c r="N125" s="76">
        <v>0</v>
      </c>
      <c r="O125" s="76">
        <v>0</v>
      </c>
      <c r="P125" s="76">
        <v>0</v>
      </c>
      <c r="Q125" s="76">
        <v>0</v>
      </c>
      <c r="R125" s="76">
        <v>0</v>
      </c>
      <c r="S125" s="76">
        <v>0</v>
      </c>
      <c r="T125" s="76">
        <v>0</v>
      </c>
      <c r="U125" s="76">
        <v>0</v>
      </c>
      <c r="V125" s="52">
        <v>0</v>
      </c>
      <c r="W125" s="73"/>
    </row>
    <row r="126" spans="1:23" ht="9" thickBot="1" x14ac:dyDescent="0.2">
      <c r="A126" s="116">
        <v>40</v>
      </c>
      <c r="B126" s="50" t="s">
        <v>63</v>
      </c>
      <c r="C126" s="63">
        <v>0</v>
      </c>
      <c r="D126" s="64">
        <v>116895.46798228164</v>
      </c>
      <c r="E126" s="65">
        <v>0</v>
      </c>
      <c r="F126" s="65">
        <v>0</v>
      </c>
      <c r="G126" s="64">
        <v>0</v>
      </c>
      <c r="H126" s="64">
        <v>0</v>
      </c>
      <c r="I126" s="64">
        <v>0</v>
      </c>
      <c r="J126" s="66">
        <v>0</v>
      </c>
      <c r="K126" s="90">
        <v>0</v>
      </c>
      <c r="L126" s="91">
        <v>0</v>
      </c>
      <c r="M126" s="76">
        <v>0</v>
      </c>
      <c r="N126" s="76">
        <v>0</v>
      </c>
      <c r="O126" s="76">
        <v>0</v>
      </c>
      <c r="P126" s="76">
        <v>0</v>
      </c>
      <c r="Q126" s="76">
        <v>0</v>
      </c>
      <c r="R126" s="76">
        <v>0</v>
      </c>
      <c r="S126" s="76">
        <v>0</v>
      </c>
      <c r="T126" s="76">
        <v>0</v>
      </c>
      <c r="U126" s="76">
        <v>0</v>
      </c>
      <c r="V126" s="52">
        <v>0</v>
      </c>
      <c r="W126" s="73"/>
    </row>
    <row r="127" spans="1:23" ht="9" thickBot="1" x14ac:dyDescent="0.2">
      <c r="A127" s="116">
        <v>41</v>
      </c>
      <c r="B127" s="50" t="s">
        <v>64</v>
      </c>
      <c r="C127" s="63">
        <v>0</v>
      </c>
      <c r="D127" s="64">
        <v>0</v>
      </c>
      <c r="E127" s="65">
        <v>12193.601395285763</v>
      </c>
      <c r="F127" s="65">
        <v>0</v>
      </c>
      <c r="G127" s="64">
        <v>0</v>
      </c>
      <c r="H127" s="64">
        <v>0</v>
      </c>
      <c r="I127" s="64">
        <v>0</v>
      </c>
      <c r="J127" s="66">
        <v>0</v>
      </c>
      <c r="K127" s="90">
        <v>0</v>
      </c>
      <c r="L127" s="91">
        <v>0</v>
      </c>
      <c r="M127" s="76">
        <v>0</v>
      </c>
      <c r="N127" s="76">
        <v>0</v>
      </c>
      <c r="O127" s="76">
        <v>0</v>
      </c>
      <c r="P127" s="76">
        <v>0</v>
      </c>
      <c r="Q127" s="76">
        <v>0</v>
      </c>
      <c r="R127" s="76">
        <v>0</v>
      </c>
      <c r="S127" s="76">
        <v>0</v>
      </c>
      <c r="T127" s="76">
        <v>0</v>
      </c>
      <c r="U127" s="76">
        <v>0</v>
      </c>
      <c r="V127" s="52">
        <v>0</v>
      </c>
      <c r="W127" s="73"/>
    </row>
    <row r="128" spans="1:23" ht="9" thickBot="1" x14ac:dyDescent="0.2">
      <c r="A128" s="116">
        <v>42</v>
      </c>
      <c r="B128" s="50" t="s">
        <v>98</v>
      </c>
      <c r="C128" s="63">
        <v>0</v>
      </c>
      <c r="D128" s="64">
        <v>0</v>
      </c>
      <c r="E128" s="65">
        <v>0</v>
      </c>
      <c r="F128" s="65">
        <v>190301.77062631439</v>
      </c>
      <c r="G128" s="64">
        <v>0</v>
      </c>
      <c r="H128" s="64">
        <v>0</v>
      </c>
      <c r="I128" s="64">
        <v>0</v>
      </c>
      <c r="J128" s="66">
        <v>0</v>
      </c>
      <c r="K128" s="90">
        <v>0</v>
      </c>
      <c r="L128" s="91">
        <v>0</v>
      </c>
      <c r="M128" s="76">
        <v>0</v>
      </c>
      <c r="N128" s="76">
        <v>0</v>
      </c>
      <c r="O128" s="76">
        <v>0</v>
      </c>
      <c r="P128" s="76">
        <v>0</v>
      </c>
      <c r="Q128" s="76">
        <v>0</v>
      </c>
      <c r="R128" s="76">
        <v>0</v>
      </c>
      <c r="S128" s="76">
        <v>0</v>
      </c>
      <c r="T128" s="76">
        <v>0</v>
      </c>
      <c r="U128" s="76">
        <v>0</v>
      </c>
      <c r="V128" s="52">
        <v>0</v>
      </c>
      <c r="W128" s="73"/>
    </row>
    <row r="129" spans="1:23" ht="9" thickBot="1" x14ac:dyDescent="0.2">
      <c r="A129" s="116">
        <v>43</v>
      </c>
      <c r="B129" s="50" t="s">
        <v>47</v>
      </c>
      <c r="C129" s="63">
        <v>0</v>
      </c>
      <c r="D129" s="64">
        <v>0</v>
      </c>
      <c r="E129" s="65">
        <v>0</v>
      </c>
      <c r="F129" s="65">
        <v>0</v>
      </c>
      <c r="G129" s="64">
        <v>68584.329924826146</v>
      </c>
      <c r="H129" s="64">
        <v>0</v>
      </c>
      <c r="I129" s="64">
        <v>0</v>
      </c>
      <c r="J129" s="66">
        <v>0</v>
      </c>
      <c r="K129" s="90">
        <v>0</v>
      </c>
      <c r="L129" s="91">
        <v>0</v>
      </c>
      <c r="M129" s="76">
        <v>0</v>
      </c>
      <c r="N129" s="76">
        <v>0</v>
      </c>
      <c r="O129" s="76">
        <v>0</v>
      </c>
      <c r="P129" s="76">
        <v>0</v>
      </c>
      <c r="Q129" s="76">
        <v>0</v>
      </c>
      <c r="R129" s="76">
        <v>0</v>
      </c>
      <c r="S129" s="76">
        <v>0</v>
      </c>
      <c r="T129" s="76">
        <v>0</v>
      </c>
      <c r="U129" s="76">
        <v>0</v>
      </c>
      <c r="V129" s="52">
        <v>0</v>
      </c>
      <c r="W129" s="73"/>
    </row>
    <row r="130" spans="1:23" ht="9" thickBot="1" x14ac:dyDescent="0.2">
      <c r="A130" s="116">
        <v>44</v>
      </c>
      <c r="B130" s="50" t="s">
        <v>48</v>
      </c>
      <c r="C130" s="63">
        <v>0</v>
      </c>
      <c r="D130" s="64">
        <v>0</v>
      </c>
      <c r="E130" s="65">
        <v>0</v>
      </c>
      <c r="F130" s="65">
        <v>0</v>
      </c>
      <c r="G130" s="64">
        <v>0</v>
      </c>
      <c r="H130" s="64">
        <v>86618.222478139258</v>
      </c>
      <c r="I130" s="64">
        <v>0</v>
      </c>
      <c r="J130" s="66">
        <v>0</v>
      </c>
      <c r="K130" s="90">
        <v>0</v>
      </c>
      <c r="L130" s="91">
        <v>0</v>
      </c>
      <c r="M130" s="76">
        <v>0</v>
      </c>
      <c r="N130" s="76">
        <v>0</v>
      </c>
      <c r="O130" s="76">
        <v>0</v>
      </c>
      <c r="P130" s="76">
        <v>0</v>
      </c>
      <c r="Q130" s="76">
        <v>0</v>
      </c>
      <c r="R130" s="76">
        <v>0</v>
      </c>
      <c r="S130" s="76">
        <v>0</v>
      </c>
      <c r="T130" s="76">
        <v>0</v>
      </c>
      <c r="U130" s="76">
        <v>0</v>
      </c>
      <c r="V130" s="52">
        <v>0</v>
      </c>
      <c r="W130" s="73"/>
    </row>
    <row r="131" spans="1:23" ht="9" thickBot="1" x14ac:dyDescent="0.2">
      <c r="A131" s="116">
        <v>45</v>
      </c>
      <c r="B131" s="50" t="s">
        <v>49</v>
      </c>
      <c r="C131" s="63">
        <v>0</v>
      </c>
      <c r="D131" s="64">
        <v>0</v>
      </c>
      <c r="E131" s="65">
        <v>0</v>
      </c>
      <c r="F131" s="65">
        <v>0</v>
      </c>
      <c r="G131" s="64">
        <v>0</v>
      </c>
      <c r="H131" s="64">
        <v>0</v>
      </c>
      <c r="I131" s="64">
        <v>101225.77166610926</v>
      </c>
      <c r="J131" s="66">
        <v>0</v>
      </c>
      <c r="K131" s="90">
        <v>0</v>
      </c>
      <c r="L131" s="91">
        <v>0</v>
      </c>
      <c r="M131" s="76">
        <v>0</v>
      </c>
      <c r="N131" s="76">
        <v>0</v>
      </c>
      <c r="O131" s="76">
        <v>0</v>
      </c>
      <c r="P131" s="76">
        <v>0</v>
      </c>
      <c r="Q131" s="76">
        <v>0</v>
      </c>
      <c r="R131" s="76">
        <v>0</v>
      </c>
      <c r="S131" s="76">
        <v>0</v>
      </c>
      <c r="T131" s="76">
        <v>0</v>
      </c>
      <c r="U131" s="76">
        <v>0</v>
      </c>
      <c r="V131" s="52">
        <v>0</v>
      </c>
      <c r="W131" s="73"/>
    </row>
    <row r="132" spans="1:23" ht="9" thickBot="1" x14ac:dyDescent="0.2">
      <c r="A132" s="116">
        <v>46</v>
      </c>
      <c r="B132" s="109" t="s">
        <v>50</v>
      </c>
      <c r="C132" s="63">
        <v>0</v>
      </c>
      <c r="D132" s="64">
        <v>0</v>
      </c>
      <c r="E132" s="65">
        <v>0</v>
      </c>
      <c r="F132" s="65">
        <v>0</v>
      </c>
      <c r="G132" s="64">
        <v>0</v>
      </c>
      <c r="H132" s="64">
        <v>0</v>
      </c>
      <c r="I132" s="64">
        <v>0</v>
      </c>
      <c r="J132" s="66">
        <v>1471289.1396451332</v>
      </c>
      <c r="K132" s="90">
        <v>0</v>
      </c>
      <c r="L132" s="91">
        <v>0</v>
      </c>
      <c r="M132" s="76">
        <v>0</v>
      </c>
      <c r="N132" s="76">
        <v>0</v>
      </c>
      <c r="O132" s="76">
        <v>0</v>
      </c>
      <c r="P132" s="76">
        <v>0</v>
      </c>
      <c r="Q132" s="76">
        <v>0</v>
      </c>
      <c r="R132" s="76">
        <v>0</v>
      </c>
      <c r="S132" s="76">
        <v>0</v>
      </c>
      <c r="T132" s="76">
        <v>0</v>
      </c>
      <c r="U132" s="76">
        <v>0</v>
      </c>
      <c r="V132" s="52">
        <v>0</v>
      </c>
      <c r="W132" s="73"/>
    </row>
    <row r="133" spans="1:23" ht="9" thickBot="1" x14ac:dyDescent="0.2">
      <c r="A133" s="116">
        <v>47</v>
      </c>
      <c r="B133" s="50" t="s">
        <v>93</v>
      </c>
      <c r="C133" s="85">
        <v>108474.56489051713</v>
      </c>
      <c r="D133" s="86">
        <v>0</v>
      </c>
      <c r="E133" s="84">
        <v>0</v>
      </c>
      <c r="F133" s="84">
        <v>0</v>
      </c>
      <c r="G133" s="86">
        <v>0</v>
      </c>
      <c r="H133" s="86">
        <v>0</v>
      </c>
      <c r="I133" s="86">
        <v>0</v>
      </c>
      <c r="J133" s="87">
        <v>0</v>
      </c>
      <c r="K133" s="90">
        <v>0</v>
      </c>
      <c r="L133" s="91">
        <v>0</v>
      </c>
      <c r="M133" s="76">
        <v>0</v>
      </c>
      <c r="N133" s="76">
        <v>0</v>
      </c>
      <c r="O133" s="76">
        <v>0</v>
      </c>
      <c r="P133" s="76">
        <v>0</v>
      </c>
      <c r="Q133" s="76">
        <v>0</v>
      </c>
      <c r="R133" s="76">
        <v>0</v>
      </c>
      <c r="S133" s="76">
        <v>0</v>
      </c>
      <c r="T133" s="76">
        <v>0</v>
      </c>
      <c r="U133" s="76">
        <v>0</v>
      </c>
      <c r="V133" s="52">
        <v>0</v>
      </c>
      <c r="W133" s="73"/>
    </row>
    <row r="134" spans="1:23" ht="9" thickBot="1" x14ac:dyDescent="0.2">
      <c r="A134" s="116">
        <v>48</v>
      </c>
      <c r="B134" s="50" t="s">
        <v>65</v>
      </c>
      <c r="C134" s="63">
        <v>0</v>
      </c>
      <c r="D134" s="64">
        <v>532220.60419254552</v>
      </c>
      <c r="E134" s="65">
        <v>0</v>
      </c>
      <c r="F134" s="65">
        <v>0</v>
      </c>
      <c r="G134" s="64">
        <v>0</v>
      </c>
      <c r="H134" s="64">
        <v>0</v>
      </c>
      <c r="I134" s="64">
        <v>0</v>
      </c>
      <c r="J134" s="66">
        <v>0</v>
      </c>
      <c r="K134" s="90">
        <v>0</v>
      </c>
      <c r="L134" s="91">
        <v>0</v>
      </c>
      <c r="M134" s="76">
        <v>0</v>
      </c>
      <c r="N134" s="76">
        <v>0</v>
      </c>
      <c r="O134" s="76">
        <v>0</v>
      </c>
      <c r="P134" s="76">
        <v>0</v>
      </c>
      <c r="Q134" s="76">
        <v>0</v>
      </c>
      <c r="R134" s="76">
        <v>0</v>
      </c>
      <c r="S134" s="76">
        <v>0</v>
      </c>
      <c r="T134" s="76">
        <v>0</v>
      </c>
      <c r="U134" s="76">
        <v>0</v>
      </c>
      <c r="V134" s="52">
        <v>0</v>
      </c>
      <c r="W134" s="73"/>
    </row>
    <row r="135" spans="1:23" ht="9" thickBot="1" x14ac:dyDescent="0.2">
      <c r="A135" s="116">
        <v>49</v>
      </c>
      <c r="B135" s="50" t="s">
        <v>66</v>
      </c>
      <c r="C135" s="63">
        <v>0</v>
      </c>
      <c r="D135" s="64">
        <v>0</v>
      </c>
      <c r="E135" s="65">
        <v>73968.885544949502</v>
      </c>
      <c r="F135" s="65">
        <v>0</v>
      </c>
      <c r="G135" s="64">
        <v>0</v>
      </c>
      <c r="H135" s="64">
        <v>0</v>
      </c>
      <c r="I135" s="64">
        <v>0</v>
      </c>
      <c r="J135" s="66">
        <v>0</v>
      </c>
      <c r="K135" s="90">
        <v>0</v>
      </c>
      <c r="L135" s="91">
        <v>0</v>
      </c>
      <c r="M135" s="76">
        <v>0</v>
      </c>
      <c r="N135" s="76">
        <v>0</v>
      </c>
      <c r="O135" s="76">
        <v>0</v>
      </c>
      <c r="P135" s="76">
        <v>0</v>
      </c>
      <c r="Q135" s="76">
        <v>0</v>
      </c>
      <c r="R135" s="76">
        <v>0</v>
      </c>
      <c r="S135" s="76">
        <v>0</v>
      </c>
      <c r="T135" s="76">
        <v>0</v>
      </c>
      <c r="U135" s="76">
        <v>0</v>
      </c>
      <c r="V135" s="52">
        <v>0</v>
      </c>
      <c r="W135" s="73"/>
    </row>
    <row r="136" spans="1:23" ht="9" thickBot="1" x14ac:dyDescent="0.2">
      <c r="A136" s="116">
        <v>50</v>
      </c>
      <c r="B136" s="50" t="s">
        <v>99</v>
      </c>
      <c r="C136" s="63">
        <v>0</v>
      </c>
      <c r="D136" s="64">
        <v>0</v>
      </c>
      <c r="E136" s="65">
        <v>0</v>
      </c>
      <c r="F136" s="65">
        <v>844884.48675010749</v>
      </c>
      <c r="G136" s="64">
        <v>0</v>
      </c>
      <c r="H136" s="64">
        <v>0</v>
      </c>
      <c r="I136" s="64">
        <v>0</v>
      </c>
      <c r="J136" s="66">
        <v>0</v>
      </c>
      <c r="K136" s="90">
        <v>0</v>
      </c>
      <c r="L136" s="91">
        <v>0</v>
      </c>
      <c r="M136" s="76">
        <v>0</v>
      </c>
      <c r="N136" s="76">
        <v>0</v>
      </c>
      <c r="O136" s="76">
        <v>0</v>
      </c>
      <c r="P136" s="76">
        <v>0</v>
      </c>
      <c r="Q136" s="76">
        <v>0</v>
      </c>
      <c r="R136" s="76">
        <v>0</v>
      </c>
      <c r="S136" s="76">
        <v>0</v>
      </c>
      <c r="T136" s="76">
        <v>0</v>
      </c>
      <c r="U136" s="76">
        <v>0</v>
      </c>
      <c r="V136" s="52">
        <v>0</v>
      </c>
      <c r="W136" s="73"/>
    </row>
    <row r="137" spans="1:23" ht="9" thickBot="1" x14ac:dyDescent="0.2">
      <c r="A137" s="116">
        <v>51</v>
      </c>
      <c r="B137" s="50" t="s">
        <v>51</v>
      </c>
      <c r="C137" s="63">
        <v>0</v>
      </c>
      <c r="D137" s="64">
        <v>0</v>
      </c>
      <c r="E137" s="65">
        <v>0</v>
      </c>
      <c r="F137" s="65">
        <v>0</v>
      </c>
      <c r="G137" s="64">
        <v>339341.41111212154</v>
      </c>
      <c r="H137" s="64">
        <v>0</v>
      </c>
      <c r="I137" s="64">
        <v>0</v>
      </c>
      <c r="J137" s="66">
        <v>0</v>
      </c>
      <c r="K137" s="90">
        <v>0</v>
      </c>
      <c r="L137" s="91">
        <v>0</v>
      </c>
      <c r="M137" s="76">
        <v>0</v>
      </c>
      <c r="N137" s="76">
        <v>0</v>
      </c>
      <c r="O137" s="76">
        <v>0</v>
      </c>
      <c r="P137" s="76">
        <v>0</v>
      </c>
      <c r="Q137" s="76">
        <v>0</v>
      </c>
      <c r="R137" s="76">
        <v>0</v>
      </c>
      <c r="S137" s="76">
        <v>0</v>
      </c>
      <c r="T137" s="76">
        <v>0</v>
      </c>
      <c r="U137" s="76">
        <v>0</v>
      </c>
      <c r="V137" s="52">
        <v>0</v>
      </c>
      <c r="W137" s="73"/>
    </row>
    <row r="138" spans="1:23" ht="9" thickBot="1" x14ac:dyDescent="0.2">
      <c r="A138" s="116">
        <v>52</v>
      </c>
      <c r="B138" s="50" t="s">
        <v>52</v>
      </c>
      <c r="C138" s="63">
        <v>0</v>
      </c>
      <c r="D138" s="64">
        <v>0</v>
      </c>
      <c r="E138" s="65">
        <v>0</v>
      </c>
      <c r="F138" s="65">
        <v>0</v>
      </c>
      <c r="G138" s="64">
        <v>0</v>
      </c>
      <c r="H138" s="64">
        <v>466882.36449955415</v>
      </c>
      <c r="I138" s="64">
        <v>0</v>
      </c>
      <c r="J138" s="66">
        <v>0</v>
      </c>
      <c r="K138" s="90">
        <v>0</v>
      </c>
      <c r="L138" s="91">
        <v>0</v>
      </c>
      <c r="M138" s="76">
        <v>0</v>
      </c>
      <c r="N138" s="76">
        <v>0</v>
      </c>
      <c r="O138" s="76">
        <v>0</v>
      </c>
      <c r="P138" s="76">
        <v>0</v>
      </c>
      <c r="Q138" s="76">
        <v>0</v>
      </c>
      <c r="R138" s="76">
        <v>0</v>
      </c>
      <c r="S138" s="76">
        <v>0</v>
      </c>
      <c r="T138" s="76">
        <v>0</v>
      </c>
      <c r="U138" s="76">
        <v>0</v>
      </c>
      <c r="V138" s="52">
        <v>0</v>
      </c>
      <c r="W138" s="73"/>
    </row>
    <row r="139" spans="1:23" ht="9" thickBot="1" x14ac:dyDescent="0.2">
      <c r="A139" s="116">
        <v>53</v>
      </c>
      <c r="B139" s="50" t="s">
        <v>53</v>
      </c>
      <c r="C139" s="63">
        <v>0</v>
      </c>
      <c r="D139" s="64">
        <v>0</v>
      </c>
      <c r="E139" s="65">
        <v>0</v>
      </c>
      <c r="F139" s="65">
        <v>0</v>
      </c>
      <c r="G139" s="64">
        <v>0</v>
      </c>
      <c r="H139" s="64">
        <v>0</v>
      </c>
      <c r="I139" s="64">
        <v>466825.61036784737</v>
      </c>
      <c r="J139" s="66">
        <v>0</v>
      </c>
      <c r="K139" s="90">
        <v>0</v>
      </c>
      <c r="L139" s="91">
        <v>0</v>
      </c>
      <c r="M139" s="76">
        <v>0</v>
      </c>
      <c r="N139" s="76">
        <v>0</v>
      </c>
      <c r="O139" s="76">
        <v>0</v>
      </c>
      <c r="P139" s="76">
        <v>0</v>
      </c>
      <c r="Q139" s="76">
        <v>0</v>
      </c>
      <c r="R139" s="76">
        <v>0</v>
      </c>
      <c r="S139" s="76">
        <v>0</v>
      </c>
      <c r="T139" s="76">
        <v>0</v>
      </c>
      <c r="U139" s="76">
        <v>0</v>
      </c>
      <c r="V139" s="52">
        <v>0</v>
      </c>
      <c r="W139" s="73"/>
    </row>
    <row r="140" spans="1:23" ht="9" thickBot="1" x14ac:dyDescent="0.2">
      <c r="A140" s="116">
        <v>54</v>
      </c>
      <c r="B140" s="109" t="s">
        <v>54</v>
      </c>
      <c r="C140" s="67">
        <v>0</v>
      </c>
      <c r="D140" s="68">
        <v>0</v>
      </c>
      <c r="E140" s="83">
        <v>0</v>
      </c>
      <c r="F140" s="83">
        <v>0</v>
      </c>
      <c r="G140" s="68">
        <v>0</v>
      </c>
      <c r="H140" s="68">
        <v>0</v>
      </c>
      <c r="I140" s="68">
        <v>0</v>
      </c>
      <c r="J140" s="69">
        <v>6480162.6546423575</v>
      </c>
      <c r="K140" s="90">
        <v>0</v>
      </c>
      <c r="L140" s="91">
        <v>0</v>
      </c>
      <c r="M140" s="76">
        <v>0</v>
      </c>
      <c r="N140" s="76">
        <v>0</v>
      </c>
      <c r="O140" s="76">
        <v>0</v>
      </c>
      <c r="P140" s="76">
        <v>0</v>
      </c>
      <c r="Q140" s="76">
        <v>0</v>
      </c>
      <c r="R140" s="76">
        <v>0</v>
      </c>
      <c r="S140" s="76">
        <v>0</v>
      </c>
      <c r="T140" s="76">
        <v>0</v>
      </c>
      <c r="U140" s="76">
        <v>0</v>
      </c>
      <c r="V140" s="52">
        <v>0</v>
      </c>
      <c r="W140" s="73"/>
    </row>
    <row r="141" spans="1:23" ht="9" thickBot="1" x14ac:dyDescent="0.2">
      <c r="A141" s="116">
        <v>55</v>
      </c>
      <c r="B141" s="49" t="s">
        <v>94</v>
      </c>
      <c r="C141" s="85">
        <v>5177.3589091309204</v>
      </c>
      <c r="D141" s="86">
        <v>0</v>
      </c>
      <c r="E141" s="84">
        <v>0</v>
      </c>
      <c r="F141" s="84">
        <v>0</v>
      </c>
      <c r="G141" s="86">
        <v>0</v>
      </c>
      <c r="H141" s="86">
        <v>0</v>
      </c>
      <c r="I141" s="86">
        <v>0</v>
      </c>
      <c r="J141" s="87">
        <v>0</v>
      </c>
      <c r="K141" s="90">
        <v>0</v>
      </c>
      <c r="L141" s="91">
        <v>0</v>
      </c>
      <c r="M141" s="76">
        <v>0</v>
      </c>
      <c r="N141" s="76">
        <v>0</v>
      </c>
      <c r="O141" s="76">
        <v>0</v>
      </c>
      <c r="P141" s="76">
        <v>0</v>
      </c>
      <c r="Q141" s="76">
        <v>0</v>
      </c>
      <c r="R141" s="76">
        <v>0</v>
      </c>
      <c r="S141" s="76">
        <v>0</v>
      </c>
      <c r="T141" s="76">
        <v>0</v>
      </c>
      <c r="U141" s="76">
        <v>0</v>
      </c>
      <c r="V141" s="52">
        <v>0</v>
      </c>
      <c r="W141" s="73"/>
    </row>
    <row r="142" spans="1:23" ht="9" thickBot="1" x14ac:dyDescent="0.2">
      <c r="A142" s="116">
        <v>56</v>
      </c>
      <c r="B142" s="50" t="s">
        <v>61</v>
      </c>
      <c r="C142" s="63">
        <v>0</v>
      </c>
      <c r="D142" s="64">
        <v>420.30639768703566</v>
      </c>
      <c r="E142" s="65">
        <v>0</v>
      </c>
      <c r="F142" s="65">
        <v>0</v>
      </c>
      <c r="G142" s="64">
        <v>0</v>
      </c>
      <c r="H142" s="64">
        <v>0</v>
      </c>
      <c r="I142" s="64">
        <v>0</v>
      </c>
      <c r="J142" s="66">
        <v>0</v>
      </c>
      <c r="K142" s="90">
        <v>0</v>
      </c>
      <c r="L142" s="91">
        <v>0</v>
      </c>
      <c r="M142" s="76">
        <v>0</v>
      </c>
      <c r="N142" s="76">
        <v>0</v>
      </c>
      <c r="O142" s="76">
        <v>0</v>
      </c>
      <c r="P142" s="76">
        <v>0</v>
      </c>
      <c r="Q142" s="76">
        <v>0</v>
      </c>
      <c r="R142" s="76">
        <v>0</v>
      </c>
      <c r="S142" s="76">
        <v>0</v>
      </c>
      <c r="T142" s="76">
        <v>0</v>
      </c>
      <c r="U142" s="76">
        <v>0</v>
      </c>
      <c r="V142" s="52">
        <v>0</v>
      </c>
      <c r="W142" s="73"/>
    </row>
    <row r="143" spans="1:23" ht="9" thickBot="1" x14ac:dyDescent="0.2">
      <c r="A143" s="116">
        <v>57</v>
      </c>
      <c r="B143" s="50" t="s">
        <v>62</v>
      </c>
      <c r="C143" s="63">
        <v>0</v>
      </c>
      <c r="D143" s="64">
        <v>0</v>
      </c>
      <c r="E143" s="65">
        <v>521.02018661008469</v>
      </c>
      <c r="F143" s="65">
        <v>0</v>
      </c>
      <c r="G143" s="64">
        <v>0</v>
      </c>
      <c r="H143" s="64">
        <v>0</v>
      </c>
      <c r="I143" s="64">
        <v>0</v>
      </c>
      <c r="J143" s="66">
        <v>0</v>
      </c>
      <c r="K143" s="90">
        <v>0</v>
      </c>
      <c r="L143" s="91">
        <v>0</v>
      </c>
      <c r="M143" s="76">
        <v>0</v>
      </c>
      <c r="N143" s="76">
        <v>0</v>
      </c>
      <c r="O143" s="76">
        <v>0</v>
      </c>
      <c r="P143" s="76">
        <v>0</v>
      </c>
      <c r="Q143" s="76">
        <v>0</v>
      </c>
      <c r="R143" s="76">
        <v>0</v>
      </c>
      <c r="S143" s="76">
        <v>0</v>
      </c>
      <c r="T143" s="76">
        <v>0</v>
      </c>
      <c r="U143" s="76">
        <v>0</v>
      </c>
      <c r="V143" s="52">
        <v>0</v>
      </c>
      <c r="W143" s="73"/>
    </row>
    <row r="144" spans="1:23" ht="9" thickBot="1" x14ac:dyDescent="0.2">
      <c r="A144" s="116">
        <v>58</v>
      </c>
      <c r="B144" s="50" t="s">
        <v>97</v>
      </c>
      <c r="C144" s="63">
        <v>0</v>
      </c>
      <c r="D144" s="64">
        <v>0</v>
      </c>
      <c r="E144" s="65">
        <v>0</v>
      </c>
      <c r="F144" s="65">
        <v>893.45615376229091</v>
      </c>
      <c r="G144" s="64">
        <v>0</v>
      </c>
      <c r="H144" s="64">
        <v>0</v>
      </c>
      <c r="I144" s="64">
        <v>0</v>
      </c>
      <c r="J144" s="66">
        <v>0</v>
      </c>
      <c r="K144" s="90">
        <v>0</v>
      </c>
      <c r="L144" s="91">
        <v>0</v>
      </c>
      <c r="M144" s="76">
        <v>0</v>
      </c>
      <c r="N144" s="76">
        <v>0</v>
      </c>
      <c r="O144" s="76">
        <v>0</v>
      </c>
      <c r="P144" s="76">
        <v>0</v>
      </c>
      <c r="Q144" s="76">
        <v>0</v>
      </c>
      <c r="R144" s="76">
        <v>0</v>
      </c>
      <c r="S144" s="76">
        <v>0</v>
      </c>
      <c r="T144" s="76">
        <v>0</v>
      </c>
      <c r="U144" s="76">
        <v>0</v>
      </c>
      <c r="V144" s="52">
        <v>0</v>
      </c>
      <c r="W144" s="73"/>
    </row>
    <row r="145" spans="1:23" ht="9" thickBot="1" x14ac:dyDescent="0.2">
      <c r="A145" s="116">
        <v>59</v>
      </c>
      <c r="B145" s="50" t="s">
        <v>43</v>
      </c>
      <c r="C145" s="63">
        <v>0</v>
      </c>
      <c r="D145" s="64">
        <v>0</v>
      </c>
      <c r="E145" s="65">
        <v>0</v>
      </c>
      <c r="F145" s="65">
        <v>0</v>
      </c>
      <c r="G145" s="64">
        <v>5624.4075759541965</v>
      </c>
      <c r="H145" s="64">
        <v>0</v>
      </c>
      <c r="I145" s="64">
        <v>0</v>
      </c>
      <c r="J145" s="66">
        <v>0</v>
      </c>
      <c r="K145" s="90">
        <v>0</v>
      </c>
      <c r="L145" s="91">
        <v>0</v>
      </c>
      <c r="M145" s="76">
        <v>0</v>
      </c>
      <c r="N145" s="76">
        <v>0</v>
      </c>
      <c r="O145" s="76">
        <v>0</v>
      </c>
      <c r="P145" s="76">
        <v>0</v>
      </c>
      <c r="Q145" s="76">
        <v>0</v>
      </c>
      <c r="R145" s="76">
        <v>0</v>
      </c>
      <c r="S145" s="76">
        <v>0</v>
      </c>
      <c r="T145" s="76">
        <v>0</v>
      </c>
      <c r="U145" s="76">
        <v>0</v>
      </c>
      <c r="V145" s="52">
        <v>0</v>
      </c>
      <c r="W145" s="73"/>
    </row>
    <row r="146" spans="1:23" ht="9" thickBot="1" x14ac:dyDescent="0.2">
      <c r="A146" s="116">
        <v>60</v>
      </c>
      <c r="B146" s="50" t="s">
        <v>44</v>
      </c>
      <c r="C146" s="63">
        <v>0</v>
      </c>
      <c r="D146" s="64">
        <v>0</v>
      </c>
      <c r="E146" s="65">
        <v>0</v>
      </c>
      <c r="F146" s="65">
        <v>0</v>
      </c>
      <c r="G146" s="64">
        <v>0</v>
      </c>
      <c r="H146" s="64">
        <v>1006.9120823838776</v>
      </c>
      <c r="I146" s="64">
        <v>0</v>
      </c>
      <c r="J146" s="66">
        <v>0</v>
      </c>
      <c r="K146" s="90">
        <v>0</v>
      </c>
      <c r="L146" s="91">
        <v>0</v>
      </c>
      <c r="M146" s="76">
        <v>0</v>
      </c>
      <c r="N146" s="76">
        <v>0</v>
      </c>
      <c r="O146" s="76">
        <v>0</v>
      </c>
      <c r="P146" s="76">
        <v>0</v>
      </c>
      <c r="Q146" s="76">
        <v>0</v>
      </c>
      <c r="R146" s="76">
        <v>0</v>
      </c>
      <c r="S146" s="76">
        <v>0</v>
      </c>
      <c r="T146" s="76">
        <v>0</v>
      </c>
      <c r="U146" s="76">
        <v>0</v>
      </c>
      <c r="V146" s="52">
        <v>0</v>
      </c>
      <c r="W146" s="73"/>
    </row>
    <row r="147" spans="1:23" ht="9" thickBot="1" x14ac:dyDescent="0.2">
      <c r="A147" s="116">
        <v>61</v>
      </c>
      <c r="B147" s="50" t="s">
        <v>45</v>
      </c>
      <c r="C147" s="63">
        <v>0</v>
      </c>
      <c r="D147" s="64">
        <v>0</v>
      </c>
      <c r="E147" s="65">
        <v>0</v>
      </c>
      <c r="F147" s="65">
        <v>0</v>
      </c>
      <c r="G147" s="64">
        <v>0</v>
      </c>
      <c r="H147" s="64">
        <v>0</v>
      </c>
      <c r="I147" s="64">
        <v>697.53785687245841</v>
      </c>
      <c r="J147" s="66">
        <v>0</v>
      </c>
      <c r="K147" s="90">
        <v>0</v>
      </c>
      <c r="L147" s="91">
        <v>0</v>
      </c>
      <c r="M147" s="76">
        <v>0</v>
      </c>
      <c r="N147" s="76">
        <v>0</v>
      </c>
      <c r="O147" s="76">
        <v>0</v>
      </c>
      <c r="P147" s="76">
        <v>0</v>
      </c>
      <c r="Q147" s="76">
        <v>0</v>
      </c>
      <c r="R147" s="76">
        <v>0</v>
      </c>
      <c r="S147" s="76">
        <v>0</v>
      </c>
      <c r="T147" s="76">
        <v>0</v>
      </c>
      <c r="U147" s="76">
        <v>0</v>
      </c>
      <c r="V147" s="52">
        <v>0</v>
      </c>
      <c r="W147" s="73"/>
    </row>
    <row r="148" spans="1:23" ht="9" thickBot="1" x14ac:dyDescent="0.2">
      <c r="A148" s="116">
        <v>62</v>
      </c>
      <c r="B148" s="109" t="s">
        <v>46</v>
      </c>
      <c r="C148" s="63">
        <v>0</v>
      </c>
      <c r="D148" s="64">
        <v>0</v>
      </c>
      <c r="E148" s="65">
        <v>0</v>
      </c>
      <c r="F148" s="65">
        <v>0</v>
      </c>
      <c r="G148" s="64">
        <v>0</v>
      </c>
      <c r="H148" s="64">
        <v>0</v>
      </c>
      <c r="I148" s="64">
        <v>0</v>
      </c>
      <c r="J148" s="66">
        <v>10891.675837599139</v>
      </c>
      <c r="K148" s="90">
        <v>0</v>
      </c>
      <c r="L148" s="91">
        <v>0</v>
      </c>
      <c r="M148" s="76">
        <v>0</v>
      </c>
      <c r="N148" s="76">
        <v>0</v>
      </c>
      <c r="O148" s="76">
        <v>0</v>
      </c>
      <c r="P148" s="76">
        <v>0</v>
      </c>
      <c r="Q148" s="76">
        <v>0</v>
      </c>
      <c r="R148" s="76">
        <v>0</v>
      </c>
      <c r="S148" s="76">
        <v>0</v>
      </c>
      <c r="T148" s="76">
        <v>0</v>
      </c>
      <c r="U148" s="76">
        <v>0</v>
      </c>
      <c r="V148" s="52">
        <v>0</v>
      </c>
      <c r="W148" s="73"/>
    </row>
    <row r="149" spans="1:23" ht="9" thickBot="1" x14ac:dyDescent="0.2">
      <c r="A149" s="116">
        <v>63</v>
      </c>
      <c r="B149" s="49" t="s">
        <v>95</v>
      </c>
      <c r="C149" s="85">
        <v>31413.316014609067</v>
      </c>
      <c r="D149" s="86">
        <v>0</v>
      </c>
      <c r="E149" s="84">
        <v>0</v>
      </c>
      <c r="F149" s="84">
        <v>0</v>
      </c>
      <c r="G149" s="86">
        <v>0</v>
      </c>
      <c r="H149" s="86">
        <v>0</v>
      </c>
      <c r="I149" s="86">
        <v>0</v>
      </c>
      <c r="J149" s="87">
        <v>0</v>
      </c>
      <c r="K149" s="90">
        <v>0</v>
      </c>
      <c r="L149" s="91">
        <v>0</v>
      </c>
      <c r="M149" s="76">
        <v>0</v>
      </c>
      <c r="N149" s="76">
        <v>0</v>
      </c>
      <c r="O149" s="76">
        <v>0</v>
      </c>
      <c r="P149" s="76">
        <v>0</v>
      </c>
      <c r="Q149" s="76">
        <v>0</v>
      </c>
      <c r="R149" s="76">
        <v>0</v>
      </c>
      <c r="S149" s="76">
        <v>0</v>
      </c>
      <c r="T149" s="76">
        <v>0</v>
      </c>
      <c r="U149" s="76">
        <v>0</v>
      </c>
      <c r="V149" s="52">
        <v>0</v>
      </c>
      <c r="W149" s="73"/>
    </row>
    <row r="150" spans="1:23" ht="9" thickBot="1" x14ac:dyDescent="0.2">
      <c r="A150" s="116">
        <v>64</v>
      </c>
      <c r="B150" s="50" t="s">
        <v>63</v>
      </c>
      <c r="C150" s="63">
        <v>0</v>
      </c>
      <c r="D150" s="64">
        <v>57044.236744897629</v>
      </c>
      <c r="E150" s="65">
        <v>0</v>
      </c>
      <c r="F150" s="65">
        <v>0</v>
      </c>
      <c r="G150" s="64">
        <v>0</v>
      </c>
      <c r="H150" s="64">
        <v>0</v>
      </c>
      <c r="I150" s="64">
        <v>0</v>
      </c>
      <c r="J150" s="66">
        <v>0</v>
      </c>
      <c r="K150" s="90">
        <v>0</v>
      </c>
      <c r="L150" s="91">
        <v>0</v>
      </c>
      <c r="M150" s="76">
        <v>0</v>
      </c>
      <c r="N150" s="76">
        <v>0</v>
      </c>
      <c r="O150" s="76">
        <v>0</v>
      </c>
      <c r="P150" s="76">
        <v>0</v>
      </c>
      <c r="Q150" s="76">
        <v>0</v>
      </c>
      <c r="R150" s="76">
        <v>0</v>
      </c>
      <c r="S150" s="76">
        <v>0</v>
      </c>
      <c r="T150" s="76">
        <v>0</v>
      </c>
      <c r="U150" s="76">
        <v>0</v>
      </c>
      <c r="V150" s="52">
        <v>0</v>
      </c>
      <c r="W150" s="73"/>
    </row>
    <row r="151" spans="1:23" ht="9" thickBot="1" x14ac:dyDescent="0.2">
      <c r="A151" s="116">
        <v>65</v>
      </c>
      <c r="B151" s="50" t="s">
        <v>64</v>
      </c>
      <c r="C151" s="63">
        <v>0</v>
      </c>
      <c r="D151" s="64">
        <v>0</v>
      </c>
      <c r="E151" s="65">
        <v>36483.14269054059</v>
      </c>
      <c r="F151" s="65">
        <v>0</v>
      </c>
      <c r="G151" s="64">
        <v>0</v>
      </c>
      <c r="H151" s="64">
        <v>0</v>
      </c>
      <c r="I151" s="64">
        <v>0</v>
      </c>
      <c r="J151" s="66">
        <v>0</v>
      </c>
      <c r="K151" s="90">
        <v>0</v>
      </c>
      <c r="L151" s="91">
        <v>0</v>
      </c>
      <c r="M151" s="76">
        <v>0</v>
      </c>
      <c r="N151" s="76">
        <v>0</v>
      </c>
      <c r="O151" s="76">
        <v>0</v>
      </c>
      <c r="P151" s="76">
        <v>0</v>
      </c>
      <c r="Q151" s="76">
        <v>0</v>
      </c>
      <c r="R151" s="76">
        <v>0</v>
      </c>
      <c r="S151" s="76">
        <v>0</v>
      </c>
      <c r="T151" s="76">
        <v>0</v>
      </c>
      <c r="U151" s="76">
        <v>0</v>
      </c>
      <c r="V151" s="52">
        <v>0</v>
      </c>
      <c r="W151" s="73"/>
    </row>
    <row r="152" spans="1:23" ht="9" thickBot="1" x14ac:dyDescent="0.2">
      <c r="A152" s="116">
        <v>66</v>
      </c>
      <c r="B152" s="50" t="s">
        <v>98</v>
      </c>
      <c r="C152" s="63">
        <v>0</v>
      </c>
      <c r="D152" s="64">
        <v>0</v>
      </c>
      <c r="E152" s="65">
        <v>0</v>
      </c>
      <c r="F152" s="65">
        <v>197917.82883585538</v>
      </c>
      <c r="G152" s="64">
        <v>0</v>
      </c>
      <c r="H152" s="64">
        <v>0</v>
      </c>
      <c r="I152" s="64">
        <v>0</v>
      </c>
      <c r="J152" s="66">
        <v>0</v>
      </c>
      <c r="K152" s="90">
        <v>0</v>
      </c>
      <c r="L152" s="91">
        <v>0</v>
      </c>
      <c r="M152" s="76">
        <v>0</v>
      </c>
      <c r="N152" s="76">
        <v>0</v>
      </c>
      <c r="O152" s="76">
        <v>0</v>
      </c>
      <c r="P152" s="76">
        <v>0</v>
      </c>
      <c r="Q152" s="76">
        <v>0</v>
      </c>
      <c r="R152" s="76">
        <v>0</v>
      </c>
      <c r="S152" s="76">
        <v>0</v>
      </c>
      <c r="T152" s="76">
        <v>0</v>
      </c>
      <c r="U152" s="76">
        <v>0</v>
      </c>
      <c r="V152" s="52">
        <v>0</v>
      </c>
      <c r="W152" s="73"/>
    </row>
    <row r="153" spans="1:23" ht="9" thickBot="1" x14ac:dyDescent="0.2">
      <c r="A153" s="116">
        <v>67</v>
      </c>
      <c r="B153" s="50" t="s">
        <v>47</v>
      </c>
      <c r="C153" s="63">
        <v>0</v>
      </c>
      <c r="D153" s="64">
        <v>0</v>
      </c>
      <c r="E153" s="65">
        <v>0</v>
      </c>
      <c r="F153" s="65">
        <v>0</v>
      </c>
      <c r="G153" s="64">
        <v>46198.439889426096</v>
      </c>
      <c r="H153" s="64">
        <v>0</v>
      </c>
      <c r="I153" s="64">
        <v>0</v>
      </c>
      <c r="J153" s="66">
        <v>0</v>
      </c>
      <c r="K153" s="90">
        <v>0</v>
      </c>
      <c r="L153" s="91">
        <v>0</v>
      </c>
      <c r="M153" s="76">
        <v>0</v>
      </c>
      <c r="N153" s="76">
        <v>0</v>
      </c>
      <c r="O153" s="76">
        <v>0</v>
      </c>
      <c r="P153" s="76">
        <v>0</v>
      </c>
      <c r="Q153" s="76">
        <v>0</v>
      </c>
      <c r="R153" s="76">
        <v>0</v>
      </c>
      <c r="S153" s="76">
        <v>0</v>
      </c>
      <c r="T153" s="76">
        <v>0</v>
      </c>
      <c r="U153" s="76">
        <v>0</v>
      </c>
      <c r="V153" s="52">
        <v>0</v>
      </c>
      <c r="W153" s="73"/>
    </row>
    <row r="154" spans="1:23" ht="9" thickBot="1" x14ac:dyDescent="0.2">
      <c r="A154" s="116">
        <v>68</v>
      </c>
      <c r="B154" s="50" t="s">
        <v>48</v>
      </c>
      <c r="C154" s="63">
        <v>0</v>
      </c>
      <c r="D154" s="64">
        <v>0</v>
      </c>
      <c r="E154" s="65">
        <v>0</v>
      </c>
      <c r="F154" s="65">
        <v>0</v>
      </c>
      <c r="G154" s="64">
        <v>0</v>
      </c>
      <c r="H154" s="64">
        <v>124620.89060398756</v>
      </c>
      <c r="I154" s="64">
        <v>0</v>
      </c>
      <c r="J154" s="66">
        <v>0</v>
      </c>
      <c r="K154" s="90">
        <v>0</v>
      </c>
      <c r="L154" s="91">
        <v>0</v>
      </c>
      <c r="M154" s="76">
        <v>0</v>
      </c>
      <c r="N154" s="76">
        <v>0</v>
      </c>
      <c r="O154" s="76">
        <v>0</v>
      </c>
      <c r="P154" s="76">
        <v>0</v>
      </c>
      <c r="Q154" s="76">
        <v>0</v>
      </c>
      <c r="R154" s="76">
        <v>0</v>
      </c>
      <c r="S154" s="76">
        <v>0</v>
      </c>
      <c r="T154" s="76">
        <v>0</v>
      </c>
      <c r="U154" s="76">
        <v>0</v>
      </c>
      <c r="V154" s="52">
        <v>0</v>
      </c>
      <c r="W154" s="73"/>
    </row>
    <row r="155" spans="1:23" ht="9" thickBot="1" x14ac:dyDescent="0.2">
      <c r="A155" s="116">
        <v>69</v>
      </c>
      <c r="B155" s="50" t="s">
        <v>49</v>
      </c>
      <c r="C155" s="63">
        <v>0</v>
      </c>
      <c r="D155" s="64">
        <v>0</v>
      </c>
      <c r="E155" s="65">
        <v>0</v>
      </c>
      <c r="F155" s="65">
        <v>0</v>
      </c>
      <c r="G155" s="64">
        <v>0</v>
      </c>
      <c r="H155" s="64">
        <v>0</v>
      </c>
      <c r="I155" s="64">
        <v>90773.19363968281</v>
      </c>
      <c r="J155" s="66">
        <v>0</v>
      </c>
      <c r="K155" s="90">
        <v>0</v>
      </c>
      <c r="L155" s="91">
        <v>0</v>
      </c>
      <c r="M155" s="76">
        <v>0</v>
      </c>
      <c r="N155" s="76">
        <v>0</v>
      </c>
      <c r="O155" s="76">
        <v>0</v>
      </c>
      <c r="P155" s="76">
        <v>0</v>
      </c>
      <c r="Q155" s="76">
        <v>0</v>
      </c>
      <c r="R155" s="76">
        <v>0</v>
      </c>
      <c r="S155" s="76">
        <v>0</v>
      </c>
      <c r="T155" s="76">
        <v>0</v>
      </c>
      <c r="U155" s="76">
        <v>0</v>
      </c>
      <c r="V155" s="52">
        <v>0</v>
      </c>
      <c r="W155" s="73"/>
    </row>
    <row r="156" spans="1:23" ht="9" thickBot="1" x14ac:dyDescent="0.2">
      <c r="A156" s="116">
        <v>70</v>
      </c>
      <c r="B156" s="109" t="s">
        <v>50</v>
      </c>
      <c r="C156" s="67">
        <v>0</v>
      </c>
      <c r="D156" s="68">
        <v>0</v>
      </c>
      <c r="E156" s="83">
        <v>0</v>
      </c>
      <c r="F156" s="83">
        <v>0</v>
      </c>
      <c r="G156" s="68">
        <v>0</v>
      </c>
      <c r="H156" s="68">
        <v>0</v>
      </c>
      <c r="I156" s="68">
        <v>0</v>
      </c>
      <c r="J156" s="69">
        <v>1341059.0585810011</v>
      </c>
      <c r="K156" s="90">
        <v>0</v>
      </c>
      <c r="L156" s="91">
        <v>0</v>
      </c>
      <c r="M156" s="76">
        <v>0</v>
      </c>
      <c r="N156" s="76">
        <v>0</v>
      </c>
      <c r="O156" s="76">
        <v>0</v>
      </c>
      <c r="P156" s="76">
        <v>0</v>
      </c>
      <c r="Q156" s="76">
        <v>0</v>
      </c>
      <c r="R156" s="76">
        <v>0</v>
      </c>
      <c r="S156" s="76">
        <v>0</v>
      </c>
      <c r="T156" s="76">
        <v>0</v>
      </c>
      <c r="U156" s="76">
        <v>0</v>
      </c>
      <c r="V156" s="52">
        <v>0</v>
      </c>
      <c r="W156" s="73"/>
    </row>
    <row r="157" spans="1:23" ht="9" thickBot="1" x14ac:dyDescent="0.2">
      <c r="A157" s="116">
        <v>71</v>
      </c>
      <c r="B157" s="50" t="s">
        <v>96</v>
      </c>
      <c r="C157" s="63">
        <v>289417.28036807879</v>
      </c>
      <c r="D157" s="64">
        <v>0</v>
      </c>
      <c r="E157" s="65">
        <v>0</v>
      </c>
      <c r="F157" s="65">
        <v>0</v>
      </c>
      <c r="G157" s="64">
        <v>0</v>
      </c>
      <c r="H157" s="64">
        <v>0</v>
      </c>
      <c r="I157" s="64">
        <v>0</v>
      </c>
      <c r="J157" s="66">
        <v>0</v>
      </c>
      <c r="K157" s="90">
        <v>0</v>
      </c>
      <c r="L157" s="91">
        <v>0</v>
      </c>
      <c r="M157" s="76">
        <v>0</v>
      </c>
      <c r="N157" s="76">
        <v>0</v>
      </c>
      <c r="O157" s="76">
        <v>0</v>
      </c>
      <c r="P157" s="76">
        <v>0</v>
      </c>
      <c r="Q157" s="76">
        <v>0</v>
      </c>
      <c r="R157" s="76">
        <v>0</v>
      </c>
      <c r="S157" s="76">
        <v>0</v>
      </c>
      <c r="T157" s="76">
        <v>0</v>
      </c>
      <c r="U157" s="76">
        <v>0</v>
      </c>
      <c r="V157" s="52">
        <v>0</v>
      </c>
      <c r="W157" s="73"/>
    </row>
    <row r="158" spans="1:23" ht="9" thickBot="1" x14ac:dyDescent="0.2">
      <c r="A158" s="116">
        <v>72</v>
      </c>
      <c r="B158" s="50" t="s">
        <v>65</v>
      </c>
      <c r="C158" s="63">
        <v>0</v>
      </c>
      <c r="D158" s="64">
        <v>274971.55003076274</v>
      </c>
      <c r="E158" s="65">
        <v>0</v>
      </c>
      <c r="F158" s="65">
        <v>0</v>
      </c>
      <c r="G158" s="64">
        <v>0</v>
      </c>
      <c r="H158" s="64">
        <v>0</v>
      </c>
      <c r="I158" s="64">
        <v>0</v>
      </c>
      <c r="J158" s="66">
        <v>0</v>
      </c>
      <c r="K158" s="90">
        <v>0</v>
      </c>
      <c r="L158" s="91">
        <v>0</v>
      </c>
      <c r="M158" s="76">
        <v>0</v>
      </c>
      <c r="N158" s="76">
        <v>0</v>
      </c>
      <c r="O158" s="76">
        <v>0</v>
      </c>
      <c r="P158" s="76">
        <v>0</v>
      </c>
      <c r="Q158" s="76">
        <v>0</v>
      </c>
      <c r="R158" s="76">
        <v>0</v>
      </c>
      <c r="S158" s="76">
        <v>0</v>
      </c>
      <c r="T158" s="76">
        <v>0</v>
      </c>
      <c r="U158" s="76">
        <v>0</v>
      </c>
      <c r="V158" s="52">
        <v>0</v>
      </c>
      <c r="W158" s="73"/>
    </row>
    <row r="159" spans="1:23" ht="9" thickBot="1" x14ac:dyDescent="0.2">
      <c r="A159" s="116">
        <v>73</v>
      </c>
      <c r="B159" s="50" t="s">
        <v>66</v>
      </c>
      <c r="C159" s="63">
        <v>0</v>
      </c>
      <c r="D159" s="64">
        <v>0</v>
      </c>
      <c r="E159" s="65">
        <v>206032.75112981416</v>
      </c>
      <c r="F159" s="65">
        <v>0</v>
      </c>
      <c r="G159" s="64">
        <v>0</v>
      </c>
      <c r="H159" s="64">
        <v>0</v>
      </c>
      <c r="I159" s="64">
        <v>0</v>
      </c>
      <c r="J159" s="66">
        <v>0</v>
      </c>
      <c r="K159" s="90">
        <v>0</v>
      </c>
      <c r="L159" s="91">
        <v>0</v>
      </c>
      <c r="M159" s="76">
        <v>0</v>
      </c>
      <c r="N159" s="76">
        <v>0</v>
      </c>
      <c r="O159" s="76">
        <v>0</v>
      </c>
      <c r="P159" s="76">
        <v>0</v>
      </c>
      <c r="Q159" s="76">
        <v>0</v>
      </c>
      <c r="R159" s="76">
        <v>0</v>
      </c>
      <c r="S159" s="76">
        <v>0</v>
      </c>
      <c r="T159" s="76">
        <v>0</v>
      </c>
      <c r="U159" s="76">
        <v>0</v>
      </c>
      <c r="V159" s="52">
        <v>0</v>
      </c>
      <c r="W159" s="73"/>
    </row>
    <row r="160" spans="1:23" ht="9" thickBot="1" x14ac:dyDescent="0.2">
      <c r="A160" s="116">
        <v>74</v>
      </c>
      <c r="B160" s="50" t="s">
        <v>99</v>
      </c>
      <c r="C160" s="63">
        <v>0</v>
      </c>
      <c r="D160" s="64">
        <v>0</v>
      </c>
      <c r="E160" s="65">
        <v>0</v>
      </c>
      <c r="F160" s="65">
        <v>919964.87774987251</v>
      </c>
      <c r="G160" s="64">
        <v>0</v>
      </c>
      <c r="H160" s="64">
        <v>0</v>
      </c>
      <c r="I160" s="64">
        <v>0</v>
      </c>
      <c r="J160" s="66">
        <v>0</v>
      </c>
      <c r="K160" s="90">
        <v>0</v>
      </c>
      <c r="L160" s="91">
        <v>0</v>
      </c>
      <c r="M160" s="76">
        <v>0</v>
      </c>
      <c r="N160" s="76">
        <v>0</v>
      </c>
      <c r="O160" s="76">
        <v>0</v>
      </c>
      <c r="P160" s="76">
        <v>0</v>
      </c>
      <c r="Q160" s="76">
        <v>0</v>
      </c>
      <c r="R160" s="76">
        <v>0</v>
      </c>
      <c r="S160" s="76">
        <v>0</v>
      </c>
      <c r="T160" s="76">
        <v>0</v>
      </c>
      <c r="U160" s="76">
        <v>0</v>
      </c>
      <c r="V160" s="52">
        <v>0</v>
      </c>
      <c r="W160" s="73"/>
    </row>
    <row r="161" spans="1:24" ht="9" thickBot="1" x14ac:dyDescent="0.2">
      <c r="A161" s="116">
        <v>75</v>
      </c>
      <c r="B161" s="50" t="s">
        <v>51</v>
      </c>
      <c r="C161" s="63">
        <v>0</v>
      </c>
      <c r="D161" s="64">
        <v>0</v>
      </c>
      <c r="E161" s="65">
        <v>0</v>
      </c>
      <c r="F161" s="65">
        <v>0</v>
      </c>
      <c r="G161" s="64">
        <v>238838.27743472968</v>
      </c>
      <c r="H161" s="64">
        <v>0</v>
      </c>
      <c r="I161" s="64">
        <v>0</v>
      </c>
      <c r="J161" s="66">
        <v>0</v>
      </c>
      <c r="K161" s="90">
        <v>0</v>
      </c>
      <c r="L161" s="91">
        <v>0</v>
      </c>
      <c r="M161" s="76">
        <v>0</v>
      </c>
      <c r="N161" s="76">
        <v>0</v>
      </c>
      <c r="O161" s="76">
        <v>0</v>
      </c>
      <c r="P161" s="76">
        <v>0</v>
      </c>
      <c r="Q161" s="76">
        <v>0</v>
      </c>
      <c r="R161" s="76">
        <v>0</v>
      </c>
      <c r="S161" s="76">
        <v>0</v>
      </c>
      <c r="T161" s="76">
        <v>0</v>
      </c>
      <c r="U161" s="76">
        <v>0</v>
      </c>
      <c r="V161" s="52">
        <v>0</v>
      </c>
      <c r="W161" s="73"/>
    </row>
    <row r="162" spans="1:24" ht="9" thickBot="1" x14ac:dyDescent="0.2">
      <c r="A162" s="116">
        <v>76</v>
      </c>
      <c r="B162" s="50" t="s">
        <v>52</v>
      </c>
      <c r="C162" s="63">
        <v>0</v>
      </c>
      <c r="D162" s="64">
        <v>0</v>
      </c>
      <c r="E162" s="65">
        <v>0</v>
      </c>
      <c r="F162" s="65">
        <v>0</v>
      </c>
      <c r="G162" s="64">
        <v>0</v>
      </c>
      <c r="H162" s="64">
        <v>575478.68234848289</v>
      </c>
      <c r="I162" s="64">
        <v>0</v>
      </c>
      <c r="J162" s="66">
        <v>0</v>
      </c>
      <c r="K162" s="90">
        <v>0</v>
      </c>
      <c r="L162" s="91">
        <v>0</v>
      </c>
      <c r="M162" s="76">
        <v>0</v>
      </c>
      <c r="N162" s="76">
        <v>0</v>
      </c>
      <c r="O162" s="76">
        <v>0</v>
      </c>
      <c r="P162" s="76">
        <v>0</v>
      </c>
      <c r="Q162" s="76">
        <v>0</v>
      </c>
      <c r="R162" s="76">
        <v>0</v>
      </c>
      <c r="S162" s="76">
        <v>0</v>
      </c>
      <c r="T162" s="76">
        <v>0</v>
      </c>
      <c r="U162" s="76">
        <v>0</v>
      </c>
      <c r="V162" s="52">
        <v>0</v>
      </c>
      <c r="W162" s="73"/>
    </row>
    <row r="163" spans="1:24" ht="9" thickBot="1" x14ac:dyDescent="0.2">
      <c r="A163" s="116">
        <v>77</v>
      </c>
      <c r="B163" s="50" t="s">
        <v>53</v>
      </c>
      <c r="C163" s="63">
        <v>0</v>
      </c>
      <c r="D163" s="64">
        <v>0</v>
      </c>
      <c r="E163" s="65">
        <v>0</v>
      </c>
      <c r="F163" s="65">
        <v>0</v>
      </c>
      <c r="G163" s="64">
        <v>0</v>
      </c>
      <c r="H163" s="64">
        <v>0</v>
      </c>
      <c r="I163" s="64">
        <v>359134.70273377467</v>
      </c>
      <c r="J163" s="66">
        <v>0</v>
      </c>
      <c r="K163" s="90">
        <v>0</v>
      </c>
      <c r="L163" s="91">
        <v>0</v>
      </c>
      <c r="M163" s="76">
        <v>0</v>
      </c>
      <c r="N163" s="76">
        <v>0</v>
      </c>
      <c r="O163" s="76">
        <v>0</v>
      </c>
      <c r="P163" s="76">
        <v>0</v>
      </c>
      <c r="Q163" s="76">
        <v>0</v>
      </c>
      <c r="R163" s="76">
        <v>0</v>
      </c>
      <c r="S163" s="76">
        <v>0</v>
      </c>
      <c r="T163" s="76">
        <v>0</v>
      </c>
      <c r="U163" s="76">
        <v>0</v>
      </c>
      <c r="V163" s="52">
        <v>0</v>
      </c>
      <c r="W163" s="73"/>
    </row>
    <row r="164" spans="1:24" ht="9" thickBot="1" x14ac:dyDescent="0.2">
      <c r="A164" s="116">
        <v>78</v>
      </c>
      <c r="B164" s="109" t="s">
        <v>54</v>
      </c>
      <c r="C164" s="67">
        <v>0</v>
      </c>
      <c r="D164" s="68">
        <v>0</v>
      </c>
      <c r="E164" s="83">
        <v>0</v>
      </c>
      <c r="F164" s="83">
        <v>0</v>
      </c>
      <c r="G164" s="68">
        <v>0</v>
      </c>
      <c r="H164" s="68">
        <v>0</v>
      </c>
      <c r="I164" s="68">
        <v>0</v>
      </c>
      <c r="J164" s="69">
        <v>5202838.0962044839</v>
      </c>
      <c r="K164" s="92">
        <v>0</v>
      </c>
      <c r="L164" s="93">
        <v>0</v>
      </c>
      <c r="M164" s="78">
        <v>0</v>
      </c>
      <c r="N164" s="78">
        <v>0</v>
      </c>
      <c r="O164" s="78">
        <v>0</v>
      </c>
      <c r="P164" s="78">
        <v>0</v>
      </c>
      <c r="Q164" s="78">
        <v>0</v>
      </c>
      <c r="R164" s="78">
        <v>0</v>
      </c>
      <c r="S164" s="78">
        <v>0</v>
      </c>
      <c r="T164" s="78">
        <v>0</v>
      </c>
      <c r="U164" s="78">
        <v>0</v>
      </c>
      <c r="V164" s="43">
        <v>0</v>
      </c>
      <c r="W164" s="73"/>
    </row>
    <row r="165" spans="1:24" ht="9" thickBot="1" x14ac:dyDescent="0.2">
      <c r="B165" s="48"/>
    </row>
    <row r="166" spans="1:24" ht="9" thickBot="1" x14ac:dyDescent="0.2">
      <c r="B166" s="21" t="s">
        <v>27</v>
      </c>
      <c r="C166" s="126">
        <f t="shared" ref="C166:M166" si="3">SUM(C87:C164)</f>
        <v>1.7462298274040222E-10</v>
      </c>
      <c r="D166" s="107">
        <f t="shared" si="3"/>
        <v>3.4924596548080444E-10</v>
      </c>
      <c r="E166" s="107">
        <f t="shared" si="3"/>
        <v>0</v>
      </c>
      <c r="F166" s="107">
        <f t="shared" si="3"/>
        <v>2.5611370801925659E-9</v>
      </c>
      <c r="G166" s="107">
        <f t="shared" si="3"/>
        <v>5.8207660913467407E-11</v>
      </c>
      <c r="H166" s="107">
        <f t="shared" si="3"/>
        <v>-3.4924596548080444E-10</v>
      </c>
      <c r="I166" s="107">
        <f t="shared" si="3"/>
        <v>-1.1641532182693481E-10</v>
      </c>
      <c r="J166" s="208">
        <f t="shared" si="3"/>
        <v>0</v>
      </c>
      <c r="K166" s="126">
        <f t="shared" si="3"/>
        <v>14544598.000000002</v>
      </c>
      <c r="L166" s="108">
        <f t="shared" si="3"/>
        <v>7601268.9999999991</v>
      </c>
      <c r="M166" s="207">
        <f t="shared" si="3"/>
        <v>0</v>
      </c>
      <c r="N166" s="207">
        <f t="shared" ref="N166:V166" si="4">SUM(N87:N164)</f>
        <v>0</v>
      </c>
      <c r="O166" s="207">
        <f t="shared" si="4"/>
        <v>1.1641532182693481E-10</v>
      </c>
      <c r="P166" s="207">
        <f t="shared" si="4"/>
        <v>2.3283064365386963E-10</v>
      </c>
      <c r="Q166" s="207">
        <f t="shared" si="4"/>
        <v>0</v>
      </c>
      <c r="R166" s="207">
        <f t="shared" si="4"/>
        <v>-9.3132257461547852E-10</v>
      </c>
      <c r="S166" s="207">
        <f t="shared" si="4"/>
        <v>0</v>
      </c>
      <c r="T166" s="207">
        <f t="shared" si="4"/>
        <v>0</v>
      </c>
      <c r="U166" s="207">
        <f t="shared" si="4"/>
        <v>0</v>
      </c>
      <c r="V166" s="207">
        <f t="shared" si="4"/>
        <v>0</v>
      </c>
      <c r="X166" s="127">
        <f>SUM(K166:L166)-SUM(C107:L116)-SUM(C117:J164)+SUM(Y10:Y21)</f>
        <v>7.4505805969238281E-9</v>
      </c>
    </row>
  </sheetData>
  <conditionalFormatting sqref="W3:W80 C13:V81 C97:W164">
    <cfRule type="cellIs" dxfId="11" priority="8" operator="equal">
      <formula>1010101</formula>
    </cfRule>
  </conditionalFormatting>
  <conditionalFormatting sqref="C83:J83 X83">
    <cfRule type="cellIs" dxfId="10" priority="6" operator="lessThan">
      <formula>-0.01</formula>
    </cfRule>
    <cfRule type="cellIs" dxfId="9" priority="7" operator="greaterThan">
      <formula>0.01</formula>
    </cfRule>
  </conditionalFormatting>
  <conditionalFormatting sqref="C166:J166 X166">
    <cfRule type="cellIs" dxfId="8" priority="4" operator="lessThan">
      <formula>-0.01</formula>
    </cfRule>
    <cfRule type="cellIs" dxfId="7" priority="5" operator="greaterThan">
      <formula>0.01</formula>
    </cfRule>
  </conditionalFormatting>
  <conditionalFormatting sqref="Z6">
    <cfRule type="cellIs" dxfId="6" priority="2" operator="lessThan">
      <formula>-0.1</formula>
    </cfRule>
    <cfRule type="cellIs" dxfId="5" priority="3" operator="greaterThan">
      <formula>0.1</formula>
    </cfRule>
  </conditionalFormatting>
  <conditionalFormatting sqref="C87:V164">
    <cfRule type="expression" dxfId="4" priority="1">
      <formula>ABS(C87-C3)&gt;0.01</formula>
    </cfRule>
  </conditionalFormatting>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91"/>
  <sheetViews>
    <sheetView zoomScale="60" zoomScaleNormal="60" workbookViewId="0">
      <pane xSplit="3" ySplit="3" topLeftCell="D4" activePane="bottomRight" state="frozen"/>
      <selection pane="topRight" activeCell="C1" sqref="C1"/>
      <selection pane="bottomLeft" activeCell="A4" sqref="A4"/>
      <selection pane="bottomRight" activeCell="I4" sqref="I4:I15"/>
    </sheetView>
  </sheetViews>
  <sheetFormatPr defaultRowHeight="15" x14ac:dyDescent="0.25"/>
  <cols>
    <col min="1" max="1" width="4.42578125" bestFit="1" customWidth="1"/>
    <col min="3" max="3" width="11.5703125" bestFit="1" customWidth="1"/>
    <col min="4" max="45" width="6.85546875" customWidth="1"/>
    <col min="46" max="81" width="6.85546875" style="8" customWidth="1"/>
    <col min="82" max="82" width="8.140625" customWidth="1"/>
    <col min="83" max="83" width="8.7109375" customWidth="1"/>
    <col min="85" max="85" width="9.42578125" customWidth="1"/>
  </cols>
  <sheetData>
    <row r="1" spans="1:85" ht="15.75" thickBot="1" x14ac:dyDescent="0.3">
      <c r="D1">
        <v>1</v>
      </c>
      <c r="E1">
        <v>2</v>
      </c>
      <c r="F1">
        <v>3</v>
      </c>
      <c r="G1">
        <v>4</v>
      </c>
      <c r="H1">
        <v>5</v>
      </c>
      <c r="I1">
        <v>6</v>
      </c>
      <c r="J1">
        <v>7</v>
      </c>
      <c r="K1">
        <v>8</v>
      </c>
      <c r="L1">
        <v>9</v>
      </c>
      <c r="M1">
        <v>10</v>
      </c>
      <c r="N1">
        <v>11</v>
      </c>
      <c r="O1">
        <v>12</v>
      </c>
      <c r="P1">
        <v>13</v>
      </c>
      <c r="Q1">
        <v>14</v>
      </c>
      <c r="R1">
        <v>15</v>
      </c>
      <c r="S1">
        <v>16</v>
      </c>
      <c r="T1">
        <v>17</v>
      </c>
      <c r="U1">
        <v>18</v>
      </c>
      <c r="V1">
        <v>19</v>
      </c>
      <c r="W1">
        <v>20</v>
      </c>
      <c r="X1">
        <v>21</v>
      </c>
      <c r="Y1">
        <v>22</v>
      </c>
      <c r="Z1">
        <v>23</v>
      </c>
      <c r="AA1">
        <v>24</v>
      </c>
      <c r="AB1">
        <v>25</v>
      </c>
      <c r="AC1">
        <v>26</v>
      </c>
      <c r="AD1">
        <v>27</v>
      </c>
      <c r="AE1">
        <v>28</v>
      </c>
      <c r="AF1">
        <v>29</v>
      </c>
      <c r="AG1">
        <v>30</v>
      </c>
      <c r="AH1">
        <v>31</v>
      </c>
      <c r="AI1">
        <v>32</v>
      </c>
      <c r="AJ1">
        <v>33</v>
      </c>
      <c r="AK1">
        <v>34</v>
      </c>
      <c r="AL1">
        <v>35</v>
      </c>
      <c r="AM1">
        <v>36</v>
      </c>
      <c r="AN1">
        <v>37</v>
      </c>
      <c r="AO1">
        <v>38</v>
      </c>
      <c r="AP1">
        <v>39</v>
      </c>
      <c r="AQ1">
        <v>40</v>
      </c>
      <c r="AR1">
        <v>41</v>
      </c>
      <c r="AS1">
        <v>42</v>
      </c>
      <c r="AT1">
        <v>43</v>
      </c>
      <c r="AU1">
        <v>44</v>
      </c>
      <c r="AV1">
        <v>45</v>
      </c>
      <c r="AW1">
        <v>46</v>
      </c>
      <c r="AX1">
        <v>47</v>
      </c>
      <c r="AY1">
        <v>48</v>
      </c>
      <c r="AZ1">
        <v>49</v>
      </c>
      <c r="BA1">
        <v>50</v>
      </c>
      <c r="BB1">
        <v>51</v>
      </c>
      <c r="BC1">
        <v>52</v>
      </c>
      <c r="BD1">
        <v>53</v>
      </c>
      <c r="BE1">
        <v>54</v>
      </c>
      <c r="BF1">
        <v>55</v>
      </c>
      <c r="BG1">
        <v>56</v>
      </c>
      <c r="BH1">
        <v>57</v>
      </c>
      <c r="BI1">
        <v>58</v>
      </c>
      <c r="BJ1">
        <v>59</v>
      </c>
      <c r="BK1">
        <v>60</v>
      </c>
      <c r="BL1">
        <v>61</v>
      </c>
      <c r="BM1">
        <v>62</v>
      </c>
      <c r="BN1">
        <v>63</v>
      </c>
      <c r="BO1">
        <v>64</v>
      </c>
      <c r="BP1">
        <v>65</v>
      </c>
      <c r="BQ1">
        <v>66</v>
      </c>
      <c r="BR1">
        <v>67</v>
      </c>
      <c r="BS1">
        <v>68</v>
      </c>
      <c r="BT1">
        <v>69</v>
      </c>
      <c r="BU1">
        <v>70</v>
      </c>
      <c r="BV1">
        <v>71</v>
      </c>
      <c r="BW1">
        <v>72</v>
      </c>
      <c r="BX1">
        <v>73</v>
      </c>
      <c r="BY1">
        <v>74</v>
      </c>
      <c r="BZ1">
        <v>75</v>
      </c>
      <c r="CA1">
        <v>76</v>
      </c>
      <c r="CB1">
        <v>77</v>
      </c>
      <c r="CC1">
        <v>78</v>
      </c>
    </row>
    <row r="2" spans="1:85" ht="15.75" thickBot="1" x14ac:dyDescent="0.3">
      <c r="B2" s="211">
        <v>2019</v>
      </c>
      <c r="D2" s="4" t="s">
        <v>28</v>
      </c>
      <c r="E2" s="5" t="s">
        <v>28</v>
      </c>
      <c r="F2" s="5" t="s">
        <v>28</v>
      </c>
      <c r="G2" s="5" t="s">
        <v>28</v>
      </c>
      <c r="H2" s="5" t="s">
        <v>28</v>
      </c>
      <c r="I2" s="5" t="s">
        <v>28</v>
      </c>
      <c r="J2" s="5" t="s">
        <v>28</v>
      </c>
      <c r="K2" s="5" t="s">
        <v>28</v>
      </c>
      <c r="L2" s="5" t="s">
        <v>28</v>
      </c>
      <c r="M2" s="5" t="s">
        <v>28</v>
      </c>
      <c r="N2" s="5" t="s">
        <v>28</v>
      </c>
      <c r="O2" s="6" t="s">
        <v>28</v>
      </c>
      <c r="P2" s="5" t="s">
        <v>29</v>
      </c>
      <c r="Q2" s="5" t="s">
        <v>29</v>
      </c>
      <c r="R2" s="5" t="s">
        <v>29</v>
      </c>
      <c r="S2" s="5" t="s">
        <v>29</v>
      </c>
      <c r="T2" s="5" t="s">
        <v>29</v>
      </c>
      <c r="U2" s="5" t="s">
        <v>29</v>
      </c>
      <c r="V2" s="5" t="s">
        <v>29</v>
      </c>
      <c r="W2" s="5" t="s">
        <v>29</v>
      </c>
      <c r="X2" s="5" t="s">
        <v>29</v>
      </c>
      <c r="Y2" s="5" t="s">
        <v>29</v>
      </c>
      <c r="Z2" s="5" t="s">
        <v>29</v>
      </c>
      <c r="AA2" s="5" t="s">
        <v>29</v>
      </c>
      <c r="AB2" s="4" t="s">
        <v>30</v>
      </c>
      <c r="AC2" s="5" t="s">
        <v>30</v>
      </c>
      <c r="AD2" s="5" t="s">
        <v>30</v>
      </c>
      <c r="AE2" s="5" t="s">
        <v>30</v>
      </c>
      <c r="AF2" s="5" t="s">
        <v>30</v>
      </c>
      <c r="AG2" s="5" t="s">
        <v>30</v>
      </c>
      <c r="AH2" s="5" t="s">
        <v>30</v>
      </c>
      <c r="AI2" s="5" t="s">
        <v>30</v>
      </c>
      <c r="AJ2" s="5" t="s">
        <v>30</v>
      </c>
      <c r="AK2" s="5" t="s">
        <v>30</v>
      </c>
      <c r="AL2" s="5" t="s">
        <v>30</v>
      </c>
      <c r="AM2" s="6" t="s">
        <v>30</v>
      </c>
      <c r="AN2" s="128" t="s">
        <v>42</v>
      </c>
      <c r="AO2" s="129" t="s">
        <v>67</v>
      </c>
      <c r="AP2" s="128" t="s">
        <v>42</v>
      </c>
      <c r="AQ2" s="129" t="s">
        <v>67</v>
      </c>
      <c r="AR2" s="130" t="s">
        <v>42</v>
      </c>
      <c r="AS2" s="130" t="s">
        <v>67</v>
      </c>
      <c r="AT2" s="4" t="s">
        <v>68</v>
      </c>
      <c r="AU2" s="5" t="s">
        <v>68</v>
      </c>
      <c r="AV2" s="5" t="s">
        <v>68</v>
      </c>
      <c r="AW2" s="5" t="s">
        <v>68</v>
      </c>
      <c r="AX2" s="5" t="s">
        <v>68</v>
      </c>
      <c r="AY2" s="5" t="s">
        <v>68</v>
      </c>
      <c r="AZ2" s="5" t="s">
        <v>68</v>
      </c>
      <c r="BA2" s="5" t="s">
        <v>68</v>
      </c>
      <c r="BB2" s="5" t="s">
        <v>68</v>
      </c>
      <c r="BC2" s="5" t="s">
        <v>68</v>
      </c>
      <c r="BD2" s="5" t="s">
        <v>68</v>
      </c>
      <c r="BE2" s="6" t="s">
        <v>68</v>
      </c>
      <c r="BF2" s="5" t="s">
        <v>69</v>
      </c>
      <c r="BG2" s="5" t="s">
        <v>71</v>
      </c>
      <c r="BH2" s="5" t="s">
        <v>71</v>
      </c>
      <c r="BI2" s="5" t="s">
        <v>71</v>
      </c>
      <c r="BJ2" s="5" t="s">
        <v>71</v>
      </c>
      <c r="BK2" s="5" t="s">
        <v>71</v>
      </c>
      <c r="BL2" s="5" t="s">
        <v>71</v>
      </c>
      <c r="BM2" s="5" t="s">
        <v>71</v>
      </c>
      <c r="BN2" s="5" t="s">
        <v>71</v>
      </c>
      <c r="BO2" s="5" t="s">
        <v>71</v>
      </c>
      <c r="BP2" s="5" t="s">
        <v>71</v>
      </c>
      <c r="BQ2" s="5" t="s">
        <v>71</v>
      </c>
      <c r="BR2" s="4" t="s">
        <v>70</v>
      </c>
      <c r="BS2" s="5" t="s">
        <v>70</v>
      </c>
      <c r="BT2" s="5" t="s">
        <v>70</v>
      </c>
      <c r="BU2" s="5" t="s">
        <v>70</v>
      </c>
      <c r="BV2" s="5" t="s">
        <v>70</v>
      </c>
      <c r="BW2" s="5" t="s">
        <v>70</v>
      </c>
      <c r="BX2" s="5" t="s">
        <v>70</v>
      </c>
      <c r="BY2" s="5" t="s">
        <v>70</v>
      </c>
      <c r="BZ2" s="5" t="s">
        <v>70</v>
      </c>
      <c r="CA2" s="5" t="s">
        <v>70</v>
      </c>
      <c r="CB2" s="5" t="s">
        <v>70</v>
      </c>
      <c r="CC2" s="6" t="s">
        <v>70</v>
      </c>
      <c r="CE2" s="174" t="s">
        <v>80</v>
      </c>
      <c r="CG2" s="3" t="s">
        <v>37</v>
      </c>
    </row>
    <row r="3" spans="1:85" ht="15.75" thickBot="1" x14ac:dyDescent="0.3">
      <c r="D3" s="10" t="s">
        <v>55</v>
      </c>
      <c r="E3" s="11" t="s">
        <v>56</v>
      </c>
      <c r="F3" s="11" t="s">
        <v>17</v>
      </c>
      <c r="G3" s="11" t="s">
        <v>18</v>
      </c>
      <c r="H3" s="11" t="s">
        <v>19</v>
      </c>
      <c r="I3" s="18" t="s">
        <v>100</v>
      </c>
      <c r="J3" s="18" t="s">
        <v>101</v>
      </c>
      <c r="K3" s="18" t="s">
        <v>102</v>
      </c>
      <c r="L3" s="11" t="s">
        <v>23</v>
      </c>
      <c r="M3" s="11" t="s">
        <v>24</v>
      </c>
      <c r="N3" s="11" t="s">
        <v>25</v>
      </c>
      <c r="O3" s="12" t="s">
        <v>26</v>
      </c>
      <c r="P3" s="10" t="s">
        <v>55</v>
      </c>
      <c r="Q3" s="11" t="s">
        <v>56</v>
      </c>
      <c r="R3" s="11" t="s">
        <v>17</v>
      </c>
      <c r="S3" s="11" t="s">
        <v>18</v>
      </c>
      <c r="T3" s="11" t="s">
        <v>19</v>
      </c>
      <c r="U3" s="18" t="s">
        <v>100</v>
      </c>
      <c r="V3" s="18" t="s">
        <v>101</v>
      </c>
      <c r="W3" s="18" t="s">
        <v>102</v>
      </c>
      <c r="X3" s="11" t="s">
        <v>23</v>
      </c>
      <c r="Y3" s="11" t="s">
        <v>24</v>
      </c>
      <c r="Z3" s="11" t="s">
        <v>25</v>
      </c>
      <c r="AA3" s="12" t="s">
        <v>26</v>
      </c>
      <c r="AB3" s="10" t="s">
        <v>55</v>
      </c>
      <c r="AC3" s="11" t="s">
        <v>56</v>
      </c>
      <c r="AD3" s="11" t="s">
        <v>17</v>
      </c>
      <c r="AE3" s="11" t="s">
        <v>18</v>
      </c>
      <c r="AF3" s="11" t="s">
        <v>19</v>
      </c>
      <c r="AG3" s="18" t="s">
        <v>100</v>
      </c>
      <c r="AH3" s="18" t="s">
        <v>101</v>
      </c>
      <c r="AI3" s="18" t="s">
        <v>102</v>
      </c>
      <c r="AJ3" s="11" t="s">
        <v>23</v>
      </c>
      <c r="AK3" s="11" t="s">
        <v>24</v>
      </c>
      <c r="AL3" s="11" t="s">
        <v>25</v>
      </c>
      <c r="AM3" s="12" t="s">
        <v>26</v>
      </c>
      <c r="AN3" s="131" t="s">
        <v>15</v>
      </c>
      <c r="AO3" s="132" t="s">
        <v>15</v>
      </c>
      <c r="AP3" s="131" t="s">
        <v>16</v>
      </c>
      <c r="AQ3" s="132" t="s">
        <v>16</v>
      </c>
      <c r="AR3" s="133" t="s">
        <v>31</v>
      </c>
      <c r="AS3" s="132" t="s">
        <v>31</v>
      </c>
      <c r="AT3" s="10" t="s">
        <v>3</v>
      </c>
      <c r="AU3" s="11" t="s">
        <v>4</v>
      </c>
      <c r="AV3" s="11" t="s">
        <v>5</v>
      </c>
      <c r="AW3" s="11" t="s">
        <v>6</v>
      </c>
      <c r="AX3" s="11" t="s">
        <v>7</v>
      </c>
      <c r="AY3" s="11" t="s">
        <v>8</v>
      </c>
      <c r="AZ3" s="11" t="s">
        <v>9</v>
      </c>
      <c r="BA3" s="11" t="s">
        <v>10</v>
      </c>
      <c r="BB3" s="11" t="s">
        <v>11</v>
      </c>
      <c r="BC3" s="11" t="s">
        <v>12</v>
      </c>
      <c r="BD3" s="11" t="s">
        <v>13</v>
      </c>
      <c r="BE3" s="12" t="s">
        <v>14</v>
      </c>
      <c r="BF3" s="11" t="s">
        <v>3</v>
      </c>
      <c r="BG3" s="11" t="s">
        <v>4</v>
      </c>
      <c r="BH3" s="11" t="s">
        <v>5</v>
      </c>
      <c r="BI3" s="11" t="s">
        <v>6</v>
      </c>
      <c r="BJ3" s="11" t="s">
        <v>7</v>
      </c>
      <c r="BK3" s="11" t="s">
        <v>8</v>
      </c>
      <c r="BL3" s="11" t="s">
        <v>9</v>
      </c>
      <c r="BM3" s="11" t="s">
        <v>10</v>
      </c>
      <c r="BN3" s="11" t="s">
        <v>11</v>
      </c>
      <c r="BO3" s="11" t="s">
        <v>12</v>
      </c>
      <c r="BP3" s="11" t="s">
        <v>13</v>
      </c>
      <c r="BQ3" s="11" t="s">
        <v>14</v>
      </c>
      <c r="BR3" s="10" t="s">
        <v>3</v>
      </c>
      <c r="BS3" s="11" t="s">
        <v>4</v>
      </c>
      <c r="BT3" s="11" t="s">
        <v>5</v>
      </c>
      <c r="BU3" s="11" t="s">
        <v>6</v>
      </c>
      <c r="BV3" s="11" t="s">
        <v>7</v>
      </c>
      <c r="BW3" s="11" t="s">
        <v>8</v>
      </c>
      <c r="BX3" s="11" t="s">
        <v>9</v>
      </c>
      <c r="BY3" s="11" t="s">
        <v>10</v>
      </c>
      <c r="BZ3" s="11" t="s">
        <v>11</v>
      </c>
      <c r="CA3" s="11" t="s">
        <v>12</v>
      </c>
      <c r="CB3" s="11" t="s">
        <v>13</v>
      </c>
      <c r="CC3" s="12" t="s">
        <v>14</v>
      </c>
    </row>
    <row r="4" spans="1:85" x14ac:dyDescent="0.25">
      <c r="A4">
        <v>1</v>
      </c>
      <c r="B4" s="4" t="s">
        <v>68</v>
      </c>
      <c r="C4" s="6" t="s">
        <v>3</v>
      </c>
      <c r="D4" s="225">
        <v>-92.636079000000009</v>
      </c>
      <c r="E4" s="24">
        <v>0</v>
      </c>
      <c r="F4" s="24">
        <v>0</v>
      </c>
      <c r="G4" s="24">
        <v>0</v>
      </c>
      <c r="H4" s="24">
        <v>0</v>
      </c>
      <c r="I4" s="201">
        <v>0</v>
      </c>
      <c r="J4" s="201">
        <v>0</v>
      </c>
      <c r="K4" s="201">
        <v>0</v>
      </c>
      <c r="L4" s="24">
        <v>0</v>
      </c>
      <c r="M4" s="24">
        <v>0</v>
      </c>
      <c r="N4" s="24">
        <v>0</v>
      </c>
      <c r="O4" s="25">
        <v>0</v>
      </c>
      <c r="P4" s="32">
        <v>0</v>
      </c>
      <c r="Q4" s="32">
        <v>0</v>
      </c>
      <c r="R4" s="32">
        <v>0</v>
      </c>
      <c r="S4" s="32">
        <v>0</v>
      </c>
      <c r="T4" s="32">
        <v>0</v>
      </c>
      <c r="U4" s="32">
        <v>0</v>
      </c>
      <c r="V4" s="32">
        <v>0</v>
      </c>
      <c r="W4" s="32">
        <v>0</v>
      </c>
      <c r="X4" s="32">
        <v>0</v>
      </c>
      <c r="Y4" s="32">
        <v>0</v>
      </c>
      <c r="Z4" s="32">
        <v>0</v>
      </c>
      <c r="AA4" s="32">
        <v>0</v>
      </c>
      <c r="AB4" s="32">
        <v>0</v>
      </c>
      <c r="AC4" s="32">
        <v>0</v>
      </c>
      <c r="AD4" s="32">
        <v>0</v>
      </c>
      <c r="AE4" s="32">
        <v>0</v>
      </c>
      <c r="AF4" s="32">
        <v>0</v>
      </c>
      <c r="AG4" s="32">
        <v>0</v>
      </c>
      <c r="AH4" s="32">
        <v>0</v>
      </c>
      <c r="AI4" s="32">
        <v>0</v>
      </c>
      <c r="AJ4" s="32">
        <v>0</v>
      </c>
      <c r="AK4" s="32">
        <v>0</v>
      </c>
      <c r="AL4" s="32">
        <v>0</v>
      </c>
      <c r="AM4" s="32">
        <v>0</v>
      </c>
      <c r="AN4" s="32">
        <v>0</v>
      </c>
      <c r="AO4" s="32">
        <v>0</v>
      </c>
      <c r="AP4" s="32">
        <v>0</v>
      </c>
      <c r="AQ4" s="32">
        <v>0</v>
      </c>
      <c r="AR4" s="32">
        <v>0</v>
      </c>
      <c r="AS4" s="32">
        <v>0</v>
      </c>
      <c r="AT4" s="233">
        <v>0</v>
      </c>
      <c r="AU4" s="142">
        <v>0</v>
      </c>
      <c r="AV4" s="142">
        <v>0</v>
      </c>
      <c r="AW4" s="142">
        <v>0</v>
      </c>
      <c r="AX4" s="142">
        <v>0</v>
      </c>
      <c r="AY4" s="142">
        <v>0</v>
      </c>
      <c r="AZ4" s="142">
        <v>0</v>
      </c>
      <c r="BA4" s="142">
        <v>0</v>
      </c>
      <c r="BB4" s="142">
        <v>0</v>
      </c>
      <c r="BC4" s="142">
        <v>0</v>
      </c>
      <c r="BD4" s="142">
        <v>0</v>
      </c>
      <c r="BE4" s="183">
        <v>0</v>
      </c>
      <c r="BF4" s="22">
        <v>0</v>
      </c>
      <c r="BG4" s="22">
        <v>0</v>
      </c>
      <c r="BH4" s="22">
        <v>0</v>
      </c>
      <c r="BI4" s="22">
        <v>0</v>
      </c>
      <c r="BJ4" s="22">
        <v>0</v>
      </c>
      <c r="BK4" s="22">
        <v>0</v>
      </c>
      <c r="BL4" s="22">
        <v>0</v>
      </c>
      <c r="BM4" s="22">
        <v>0</v>
      </c>
      <c r="BN4" s="22">
        <v>0</v>
      </c>
      <c r="BO4" s="22">
        <v>0</v>
      </c>
      <c r="BP4" s="22">
        <v>0</v>
      </c>
      <c r="BQ4" s="22">
        <v>0</v>
      </c>
      <c r="BR4" s="22">
        <v>0</v>
      </c>
      <c r="BS4" s="22">
        <v>0</v>
      </c>
      <c r="BT4" s="22">
        <v>0</v>
      </c>
      <c r="BU4" s="22">
        <v>0</v>
      </c>
      <c r="BV4" s="22">
        <v>0</v>
      </c>
      <c r="BW4" s="22">
        <v>0</v>
      </c>
      <c r="BX4" s="22">
        <v>0</v>
      </c>
      <c r="BY4" s="22">
        <v>0</v>
      </c>
      <c r="BZ4" s="22">
        <v>0</v>
      </c>
      <c r="CA4" s="22">
        <v>0</v>
      </c>
      <c r="CB4" s="22">
        <v>0</v>
      </c>
      <c r="CC4" s="34">
        <v>0</v>
      </c>
      <c r="CE4" s="231">
        <v>-92.636078999999995</v>
      </c>
      <c r="CG4" s="17">
        <f>ABS(SUM(D4:CC4)-CE4)</f>
        <v>1.4210854715202004E-14</v>
      </c>
    </row>
    <row r="5" spans="1:85" x14ac:dyDescent="0.25">
      <c r="A5">
        <v>2</v>
      </c>
      <c r="B5" s="7" t="s">
        <v>68</v>
      </c>
      <c r="C5" s="9" t="s">
        <v>4</v>
      </c>
      <c r="D5" s="26">
        <v>0</v>
      </c>
      <c r="E5" s="226">
        <v>-1661.4747200000004</v>
      </c>
      <c r="F5" s="27">
        <v>0</v>
      </c>
      <c r="G5" s="27">
        <v>0</v>
      </c>
      <c r="H5" s="27">
        <v>0</v>
      </c>
      <c r="I5" s="202">
        <v>0</v>
      </c>
      <c r="J5" s="202">
        <v>0</v>
      </c>
      <c r="K5" s="202">
        <v>0</v>
      </c>
      <c r="L5" s="27">
        <v>0</v>
      </c>
      <c r="M5" s="27">
        <v>0</v>
      </c>
      <c r="N5" s="27">
        <v>0</v>
      </c>
      <c r="O5" s="28">
        <v>0</v>
      </c>
      <c r="P5" s="22">
        <v>0</v>
      </c>
      <c r="Q5" s="22">
        <v>0</v>
      </c>
      <c r="R5" s="22">
        <v>0</v>
      </c>
      <c r="S5" s="22">
        <v>0</v>
      </c>
      <c r="T5" s="22">
        <v>0</v>
      </c>
      <c r="U5" s="22">
        <v>0</v>
      </c>
      <c r="V5" s="22">
        <v>0</v>
      </c>
      <c r="W5" s="22">
        <v>0</v>
      </c>
      <c r="X5" s="22">
        <v>0</v>
      </c>
      <c r="Y5" s="22">
        <v>0</v>
      </c>
      <c r="Z5" s="22">
        <v>0</v>
      </c>
      <c r="AA5" s="22">
        <v>0</v>
      </c>
      <c r="AB5" s="22">
        <v>0</v>
      </c>
      <c r="AC5" s="22">
        <v>0</v>
      </c>
      <c r="AD5" s="22">
        <v>0</v>
      </c>
      <c r="AE5" s="22">
        <v>0</v>
      </c>
      <c r="AF5" s="22">
        <v>0</v>
      </c>
      <c r="AG5" s="22">
        <v>0</v>
      </c>
      <c r="AH5" s="22">
        <v>0</v>
      </c>
      <c r="AI5" s="22">
        <v>0</v>
      </c>
      <c r="AJ5" s="22">
        <v>0</v>
      </c>
      <c r="AK5" s="22">
        <v>0</v>
      </c>
      <c r="AL5" s="22">
        <v>0</v>
      </c>
      <c r="AM5" s="22">
        <v>0</v>
      </c>
      <c r="AN5" s="22">
        <v>0</v>
      </c>
      <c r="AO5" s="22">
        <v>0</v>
      </c>
      <c r="AP5" s="22">
        <v>0</v>
      </c>
      <c r="AQ5" s="22">
        <v>0</v>
      </c>
      <c r="AR5" s="22">
        <v>0</v>
      </c>
      <c r="AS5" s="22">
        <v>0</v>
      </c>
      <c r="AT5" s="184">
        <v>0</v>
      </c>
      <c r="AU5" s="224">
        <v>0</v>
      </c>
      <c r="AV5" s="143">
        <v>0</v>
      </c>
      <c r="AW5" s="143">
        <v>0</v>
      </c>
      <c r="AX5" s="143">
        <v>0</v>
      </c>
      <c r="AY5" s="143">
        <v>0</v>
      </c>
      <c r="AZ5" s="143">
        <v>0</v>
      </c>
      <c r="BA5" s="143">
        <v>0</v>
      </c>
      <c r="BB5" s="143">
        <v>0</v>
      </c>
      <c r="BC5" s="143">
        <v>0</v>
      </c>
      <c r="BD5" s="143">
        <v>0</v>
      </c>
      <c r="BE5" s="185">
        <v>0</v>
      </c>
      <c r="BF5" s="22">
        <v>0</v>
      </c>
      <c r="BG5" s="22">
        <v>0</v>
      </c>
      <c r="BH5" s="22">
        <v>0</v>
      </c>
      <c r="BI5" s="22">
        <v>0</v>
      </c>
      <c r="BJ5" s="22">
        <v>0</v>
      </c>
      <c r="BK5" s="22">
        <v>0</v>
      </c>
      <c r="BL5" s="22">
        <v>0</v>
      </c>
      <c r="BM5" s="22">
        <v>0</v>
      </c>
      <c r="BN5" s="22">
        <v>0</v>
      </c>
      <c r="BO5" s="22">
        <v>0</v>
      </c>
      <c r="BP5" s="22">
        <v>0</v>
      </c>
      <c r="BQ5" s="22">
        <v>0</v>
      </c>
      <c r="BR5" s="22">
        <v>0</v>
      </c>
      <c r="BS5" s="22">
        <v>0</v>
      </c>
      <c r="BT5" s="22">
        <v>0</v>
      </c>
      <c r="BU5" s="22">
        <v>0</v>
      </c>
      <c r="BV5" s="22">
        <v>0</v>
      </c>
      <c r="BW5" s="22">
        <v>0</v>
      </c>
      <c r="BX5" s="22">
        <v>0</v>
      </c>
      <c r="BY5" s="22">
        <v>0</v>
      </c>
      <c r="BZ5" s="22">
        <v>0</v>
      </c>
      <c r="CA5" s="22">
        <v>0</v>
      </c>
      <c r="CB5" s="22">
        <v>0</v>
      </c>
      <c r="CC5" s="34">
        <v>0</v>
      </c>
      <c r="CE5" s="232">
        <v>-1661.4747200000002</v>
      </c>
      <c r="CG5" s="38">
        <f>ABS(SUM(D5:CC5)-CE5)</f>
        <v>2.2737367544323206E-13</v>
      </c>
    </row>
    <row r="6" spans="1:85" x14ac:dyDescent="0.25">
      <c r="A6">
        <v>3</v>
      </c>
      <c r="B6" s="7" t="s">
        <v>68</v>
      </c>
      <c r="C6" s="9" t="s">
        <v>5</v>
      </c>
      <c r="D6" s="26">
        <v>0</v>
      </c>
      <c r="E6" s="27">
        <v>0</v>
      </c>
      <c r="F6" s="27">
        <v>-12991.440358278245</v>
      </c>
      <c r="G6" s="27">
        <v>0</v>
      </c>
      <c r="H6" s="27">
        <v>0</v>
      </c>
      <c r="I6" s="202">
        <v>0</v>
      </c>
      <c r="J6" s="202">
        <v>0</v>
      </c>
      <c r="K6" s="202">
        <v>-1.1314386538816958</v>
      </c>
      <c r="L6" s="27">
        <v>0</v>
      </c>
      <c r="M6" s="27">
        <v>0</v>
      </c>
      <c r="N6" s="27">
        <v>0</v>
      </c>
      <c r="O6" s="28">
        <v>0</v>
      </c>
      <c r="P6" s="22">
        <v>0</v>
      </c>
      <c r="Q6" s="22">
        <v>0</v>
      </c>
      <c r="R6" s="22">
        <v>0</v>
      </c>
      <c r="S6" s="22">
        <v>0</v>
      </c>
      <c r="T6" s="22">
        <v>0</v>
      </c>
      <c r="U6" s="22">
        <v>0</v>
      </c>
      <c r="V6" s="22">
        <v>0</v>
      </c>
      <c r="W6" s="22">
        <v>0</v>
      </c>
      <c r="X6" s="22">
        <v>0</v>
      </c>
      <c r="Y6" s="22">
        <v>0</v>
      </c>
      <c r="Z6" s="22">
        <v>0</v>
      </c>
      <c r="AA6" s="22">
        <v>0</v>
      </c>
      <c r="AB6" s="22">
        <v>0</v>
      </c>
      <c r="AC6" s="22">
        <v>0</v>
      </c>
      <c r="AD6" s="22">
        <v>0</v>
      </c>
      <c r="AE6" s="22">
        <v>0</v>
      </c>
      <c r="AF6" s="22">
        <v>0</v>
      </c>
      <c r="AG6" s="22">
        <v>0</v>
      </c>
      <c r="AH6" s="22">
        <v>0</v>
      </c>
      <c r="AI6" s="22">
        <v>0</v>
      </c>
      <c r="AJ6" s="22">
        <v>0</v>
      </c>
      <c r="AK6" s="22">
        <v>0</v>
      </c>
      <c r="AL6" s="22">
        <v>0</v>
      </c>
      <c r="AM6" s="22">
        <v>0</v>
      </c>
      <c r="AN6" s="22">
        <v>0</v>
      </c>
      <c r="AO6" s="22">
        <v>0</v>
      </c>
      <c r="AP6" s="22">
        <v>0</v>
      </c>
      <c r="AQ6" s="22">
        <v>0</v>
      </c>
      <c r="AR6" s="22">
        <v>0</v>
      </c>
      <c r="AS6" s="22">
        <v>0</v>
      </c>
      <c r="AT6" s="184">
        <v>0</v>
      </c>
      <c r="AU6" s="143">
        <v>0</v>
      </c>
      <c r="AV6" s="143">
        <v>12992.57179721552</v>
      </c>
      <c r="AW6" s="143">
        <v>0</v>
      </c>
      <c r="AX6" s="143">
        <v>0</v>
      </c>
      <c r="AY6" s="143">
        <v>0</v>
      </c>
      <c r="AZ6" s="143">
        <v>0</v>
      </c>
      <c r="BA6" s="143">
        <v>0</v>
      </c>
      <c r="BB6" s="143">
        <v>0</v>
      </c>
      <c r="BC6" s="143">
        <v>0</v>
      </c>
      <c r="BD6" s="143">
        <v>0</v>
      </c>
      <c r="BE6" s="185">
        <v>0</v>
      </c>
      <c r="BF6" s="22">
        <v>0</v>
      </c>
      <c r="BG6" s="22">
        <v>0</v>
      </c>
      <c r="BH6" s="22">
        <v>0</v>
      </c>
      <c r="BI6" s="22">
        <v>0</v>
      </c>
      <c r="BJ6" s="22">
        <v>0</v>
      </c>
      <c r="BK6" s="22">
        <v>0</v>
      </c>
      <c r="BL6" s="22">
        <v>0</v>
      </c>
      <c r="BM6" s="22">
        <v>0</v>
      </c>
      <c r="BN6" s="22">
        <v>0</v>
      </c>
      <c r="BO6" s="22">
        <v>0</v>
      </c>
      <c r="BP6" s="22">
        <v>0</v>
      </c>
      <c r="BQ6" s="22">
        <v>0</v>
      </c>
      <c r="BR6" s="22">
        <v>0</v>
      </c>
      <c r="BS6" s="22">
        <v>0</v>
      </c>
      <c r="BT6" s="22">
        <v>0</v>
      </c>
      <c r="BU6" s="22">
        <v>0</v>
      </c>
      <c r="BV6" s="22">
        <v>0</v>
      </c>
      <c r="BW6" s="22">
        <v>0</v>
      </c>
      <c r="BX6" s="22">
        <v>0</v>
      </c>
      <c r="BY6" s="22">
        <v>0</v>
      </c>
      <c r="BZ6" s="22">
        <v>0</v>
      </c>
      <c r="CA6" s="22">
        <v>0</v>
      </c>
      <c r="CB6" s="22">
        <v>0</v>
      </c>
      <c r="CC6" s="34">
        <v>0</v>
      </c>
      <c r="CE6" s="160">
        <v>0</v>
      </c>
      <c r="CG6" s="38">
        <f t="shared" ref="CG6:CG69" si="0">ABS(SUM(D6:CC6)-CE6)</f>
        <v>2.833930921042338E-7</v>
      </c>
    </row>
    <row r="7" spans="1:85" x14ac:dyDescent="0.25">
      <c r="A7">
        <v>4</v>
      </c>
      <c r="B7" s="7" t="s">
        <v>68</v>
      </c>
      <c r="C7" s="9" t="s">
        <v>6</v>
      </c>
      <c r="D7" s="26">
        <v>0</v>
      </c>
      <c r="E7" s="27">
        <v>0</v>
      </c>
      <c r="F7" s="27">
        <v>0</v>
      </c>
      <c r="G7" s="27">
        <v>-5152.6489103350314</v>
      </c>
      <c r="H7" s="27">
        <v>0</v>
      </c>
      <c r="I7" s="202">
        <v>0</v>
      </c>
      <c r="J7" s="202">
        <v>0</v>
      </c>
      <c r="K7" s="202">
        <v>0</v>
      </c>
      <c r="L7" s="27">
        <v>0</v>
      </c>
      <c r="M7" s="27">
        <v>0</v>
      </c>
      <c r="N7" s="27">
        <v>0</v>
      </c>
      <c r="O7" s="28">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0</v>
      </c>
      <c r="AH7" s="22">
        <v>0</v>
      </c>
      <c r="AI7" s="22">
        <v>0</v>
      </c>
      <c r="AJ7" s="22">
        <v>0</v>
      </c>
      <c r="AK7" s="22">
        <v>0</v>
      </c>
      <c r="AL7" s="22">
        <v>0</v>
      </c>
      <c r="AM7" s="22">
        <v>0</v>
      </c>
      <c r="AN7" s="22">
        <v>0</v>
      </c>
      <c r="AO7" s="22">
        <v>0</v>
      </c>
      <c r="AP7" s="22">
        <v>0</v>
      </c>
      <c r="AQ7" s="22">
        <v>0</v>
      </c>
      <c r="AR7" s="22">
        <v>0</v>
      </c>
      <c r="AS7" s="22">
        <v>0</v>
      </c>
      <c r="AT7" s="184">
        <v>0</v>
      </c>
      <c r="AU7" s="143">
        <v>0</v>
      </c>
      <c r="AV7" s="143">
        <v>0</v>
      </c>
      <c r="AW7" s="143">
        <v>5152.6489103350295</v>
      </c>
      <c r="AX7" s="143">
        <v>0</v>
      </c>
      <c r="AY7" s="143">
        <v>0</v>
      </c>
      <c r="AZ7" s="143">
        <v>0</v>
      </c>
      <c r="BA7" s="143">
        <v>0</v>
      </c>
      <c r="BB7" s="143">
        <v>0</v>
      </c>
      <c r="BC7" s="143">
        <v>0</v>
      </c>
      <c r="BD7" s="143">
        <v>0</v>
      </c>
      <c r="BE7" s="185">
        <v>0</v>
      </c>
      <c r="BF7" s="22">
        <v>0</v>
      </c>
      <c r="BG7" s="22">
        <v>0</v>
      </c>
      <c r="BH7" s="22">
        <v>0</v>
      </c>
      <c r="BI7" s="22">
        <v>0</v>
      </c>
      <c r="BJ7" s="22">
        <v>0</v>
      </c>
      <c r="BK7" s="22">
        <v>0</v>
      </c>
      <c r="BL7" s="22">
        <v>0</v>
      </c>
      <c r="BM7" s="22">
        <v>0</v>
      </c>
      <c r="BN7" s="22">
        <v>0</v>
      </c>
      <c r="BO7" s="22">
        <v>0</v>
      </c>
      <c r="BP7" s="22">
        <v>0</v>
      </c>
      <c r="BQ7" s="22">
        <v>0</v>
      </c>
      <c r="BR7" s="22">
        <v>0</v>
      </c>
      <c r="BS7" s="22">
        <v>0</v>
      </c>
      <c r="BT7" s="22">
        <v>0</v>
      </c>
      <c r="BU7" s="22">
        <v>0</v>
      </c>
      <c r="BV7" s="22">
        <v>0</v>
      </c>
      <c r="BW7" s="22">
        <v>0</v>
      </c>
      <c r="BX7" s="22">
        <v>0</v>
      </c>
      <c r="BY7" s="22">
        <v>0</v>
      </c>
      <c r="BZ7" s="22">
        <v>0</v>
      </c>
      <c r="CA7" s="22">
        <v>0</v>
      </c>
      <c r="CB7" s="22">
        <v>0</v>
      </c>
      <c r="CC7" s="34">
        <v>0</v>
      </c>
      <c r="CE7" s="160">
        <v>0</v>
      </c>
      <c r="CG7" s="38">
        <f t="shared" si="0"/>
        <v>1.8189894035458565E-12</v>
      </c>
    </row>
    <row r="8" spans="1:85" x14ac:dyDescent="0.25">
      <c r="A8">
        <v>5</v>
      </c>
      <c r="B8" s="7" t="s">
        <v>68</v>
      </c>
      <c r="C8" s="9" t="s">
        <v>7</v>
      </c>
      <c r="D8" s="26">
        <v>0</v>
      </c>
      <c r="E8" s="27">
        <v>0</v>
      </c>
      <c r="F8" s="27">
        <v>0</v>
      </c>
      <c r="G8" s="27">
        <v>0</v>
      </c>
      <c r="H8" s="27">
        <v>-1613.6995008743115</v>
      </c>
      <c r="I8" s="202">
        <v>0</v>
      </c>
      <c r="J8" s="202">
        <v>0</v>
      </c>
      <c r="K8" s="202">
        <v>0</v>
      </c>
      <c r="L8" s="27">
        <v>0</v>
      </c>
      <c r="M8" s="27">
        <v>0</v>
      </c>
      <c r="N8" s="27">
        <v>0</v>
      </c>
      <c r="O8" s="28">
        <v>-383.79233141919229</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0</v>
      </c>
      <c r="AH8" s="22">
        <v>0</v>
      </c>
      <c r="AI8" s="22">
        <v>0</v>
      </c>
      <c r="AJ8" s="22">
        <v>0</v>
      </c>
      <c r="AK8" s="22">
        <v>0</v>
      </c>
      <c r="AL8" s="22">
        <v>0</v>
      </c>
      <c r="AM8" s="22">
        <v>0</v>
      </c>
      <c r="AN8" s="22">
        <v>0</v>
      </c>
      <c r="AO8" s="22">
        <v>0</v>
      </c>
      <c r="AP8" s="22">
        <v>0</v>
      </c>
      <c r="AQ8" s="22">
        <v>0</v>
      </c>
      <c r="AR8" s="22">
        <v>0</v>
      </c>
      <c r="AS8" s="22">
        <v>0</v>
      </c>
      <c r="AT8" s="184">
        <v>0</v>
      </c>
      <c r="AU8" s="143">
        <v>0</v>
      </c>
      <c r="AV8" s="143">
        <v>0</v>
      </c>
      <c r="AW8" s="143">
        <v>0</v>
      </c>
      <c r="AX8" s="143">
        <v>1997.4918342458291</v>
      </c>
      <c r="AY8" s="143">
        <v>0</v>
      </c>
      <c r="AZ8" s="143">
        <v>0</v>
      </c>
      <c r="BA8" s="143">
        <v>0</v>
      </c>
      <c r="BB8" s="143">
        <v>0</v>
      </c>
      <c r="BC8" s="143">
        <v>0</v>
      </c>
      <c r="BD8" s="143">
        <v>0</v>
      </c>
      <c r="BE8" s="185">
        <v>0</v>
      </c>
      <c r="BF8" s="22">
        <v>0</v>
      </c>
      <c r="BG8" s="22">
        <v>0</v>
      </c>
      <c r="BH8" s="22">
        <v>0</v>
      </c>
      <c r="BI8" s="22">
        <v>0</v>
      </c>
      <c r="BJ8" s="22">
        <v>0</v>
      </c>
      <c r="BK8" s="22">
        <v>0</v>
      </c>
      <c r="BL8" s="22">
        <v>0</v>
      </c>
      <c r="BM8" s="22">
        <v>0</v>
      </c>
      <c r="BN8" s="22">
        <v>0</v>
      </c>
      <c r="BO8" s="22">
        <v>0</v>
      </c>
      <c r="BP8" s="22">
        <v>0</v>
      </c>
      <c r="BQ8" s="22">
        <v>0</v>
      </c>
      <c r="BR8" s="22">
        <v>0</v>
      </c>
      <c r="BS8" s="22">
        <v>0</v>
      </c>
      <c r="BT8" s="22">
        <v>0</v>
      </c>
      <c r="BU8" s="22">
        <v>0</v>
      </c>
      <c r="BV8" s="22">
        <v>0</v>
      </c>
      <c r="BW8" s="22">
        <v>0</v>
      </c>
      <c r="BX8" s="22">
        <v>0</v>
      </c>
      <c r="BY8" s="22">
        <v>0</v>
      </c>
      <c r="BZ8" s="22">
        <v>0</v>
      </c>
      <c r="CA8" s="22">
        <v>0</v>
      </c>
      <c r="CB8" s="22">
        <v>0</v>
      </c>
      <c r="CC8" s="34">
        <v>0</v>
      </c>
      <c r="CE8" s="160">
        <v>0</v>
      </c>
      <c r="CG8" s="38">
        <f t="shared" si="0"/>
        <v>1.9523251921782503E-6</v>
      </c>
    </row>
    <row r="9" spans="1:85" x14ac:dyDescent="0.25">
      <c r="A9">
        <v>6</v>
      </c>
      <c r="B9" s="7" t="s">
        <v>68</v>
      </c>
      <c r="C9" s="9" t="s">
        <v>8</v>
      </c>
      <c r="D9" s="26">
        <v>0</v>
      </c>
      <c r="E9" s="27">
        <v>0</v>
      </c>
      <c r="F9" s="27">
        <v>0</v>
      </c>
      <c r="G9" s="27">
        <v>0</v>
      </c>
      <c r="H9" s="27">
        <v>0</v>
      </c>
      <c r="I9" s="202">
        <v>-4249.7141094449908</v>
      </c>
      <c r="J9" s="202">
        <v>0</v>
      </c>
      <c r="K9" s="202">
        <v>0</v>
      </c>
      <c r="L9" s="27">
        <v>0</v>
      </c>
      <c r="M9" s="27">
        <v>0</v>
      </c>
      <c r="N9" s="27">
        <v>0</v>
      </c>
      <c r="O9" s="28">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0</v>
      </c>
      <c r="AH9" s="22">
        <v>0</v>
      </c>
      <c r="AI9" s="22">
        <v>0</v>
      </c>
      <c r="AJ9" s="22">
        <v>0</v>
      </c>
      <c r="AK9" s="22">
        <v>0</v>
      </c>
      <c r="AL9" s="22">
        <v>0</v>
      </c>
      <c r="AM9" s="22">
        <v>0</v>
      </c>
      <c r="AN9" s="22">
        <v>0</v>
      </c>
      <c r="AO9" s="22">
        <v>0</v>
      </c>
      <c r="AP9" s="22">
        <v>0</v>
      </c>
      <c r="AQ9" s="22">
        <v>0</v>
      </c>
      <c r="AR9" s="22">
        <v>0</v>
      </c>
      <c r="AS9" s="22">
        <v>0</v>
      </c>
      <c r="AT9" s="184">
        <v>0</v>
      </c>
      <c r="AU9" s="143">
        <v>0</v>
      </c>
      <c r="AV9" s="143">
        <v>0</v>
      </c>
      <c r="AW9" s="143">
        <v>0</v>
      </c>
      <c r="AX9" s="143">
        <v>0</v>
      </c>
      <c r="AY9" s="224">
        <v>0</v>
      </c>
      <c r="AZ9" s="143">
        <v>0</v>
      </c>
      <c r="BA9" s="143">
        <v>0</v>
      </c>
      <c r="BB9" s="143">
        <v>0</v>
      </c>
      <c r="BC9" s="143">
        <v>0</v>
      </c>
      <c r="BD9" s="143">
        <v>0</v>
      </c>
      <c r="BE9" s="185">
        <v>0</v>
      </c>
      <c r="BF9" s="22">
        <v>0</v>
      </c>
      <c r="BG9" s="22">
        <v>0</v>
      </c>
      <c r="BH9" s="22">
        <v>0</v>
      </c>
      <c r="BI9" s="22">
        <v>0</v>
      </c>
      <c r="BJ9" s="22">
        <v>0</v>
      </c>
      <c r="BK9" s="22">
        <v>0</v>
      </c>
      <c r="BL9" s="22">
        <v>0</v>
      </c>
      <c r="BM9" s="22">
        <v>0</v>
      </c>
      <c r="BN9" s="22">
        <v>0</v>
      </c>
      <c r="BO9" s="22">
        <v>0</v>
      </c>
      <c r="BP9" s="22">
        <v>0</v>
      </c>
      <c r="BQ9" s="22">
        <v>0</v>
      </c>
      <c r="BR9" s="22">
        <v>0</v>
      </c>
      <c r="BS9" s="22">
        <v>0</v>
      </c>
      <c r="BT9" s="22">
        <v>0</v>
      </c>
      <c r="BU9" s="22">
        <v>0</v>
      </c>
      <c r="BV9" s="22">
        <v>0</v>
      </c>
      <c r="BW9" s="22">
        <v>0</v>
      </c>
      <c r="BX9" s="22">
        <v>0</v>
      </c>
      <c r="BY9" s="22">
        <v>0</v>
      </c>
      <c r="BZ9" s="22">
        <v>0</v>
      </c>
      <c r="CA9" s="22">
        <v>0</v>
      </c>
      <c r="CB9" s="22">
        <v>0</v>
      </c>
      <c r="CC9" s="34">
        <v>0</v>
      </c>
      <c r="CE9" s="232">
        <v>-4249.7144609999996</v>
      </c>
      <c r="CG9" s="38">
        <f t="shared" si="0"/>
        <v>3.5155500881955959E-4</v>
      </c>
    </row>
    <row r="10" spans="1:85" x14ac:dyDescent="0.25">
      <c r="A10">
        <v>7</v>
      </c>
      <c r="B10" s="7" t="s">
        <v>68</v>
      </c>
      <c r="C10" s="9" t="s">
        <v>9</v>
      </c>
      <c r="D10" s="26">
        <v>0</v>
      </c>
      <c r="E10" s="27">
        <v>0</v>
      </c>
      <c r="F10" s="27">
        <v>0</v>
      </c>
      <c r="G10" s="27">
        <v>0</v>
      </c>
      <c r="H10" s="27">
        <v>0</v>
      </c>
      <c r="I10" s="202">
        <v>-4.5848019119979009</v>
      </c>
      <c r="J10" s="202">
        <v>-188.73614516965895</v>
      </c>
      <c r="K10" s="202">
        <v>-0.2377208032505658</v>
      </c>
      <c r="L10" s="27">
        <v>0</v>
      </c>
      <c r="M10" s="27">
        <v>0</v>
      </c>
      <c r="N10" s="27">
        <v>0</v>
      </c>
      <c r="O10" s="28">
        <v>0</v>
      </c>
      <c r="P10" s="22">
        <v>0</v>
      </c>
      <c r="Q10" s="22">
        <v>0</v>
      </c>
      <c r="R10" s="22">
        <v>0</v>
      </c>
      <c r="S10" s="22">
        <v>0</v>
      </c>
      <c r="T10" s="22">
        <v>0</v>
      </c>
      <c r="U10" s="22">
        <v>0</v>
      </c>
      <c r="V10" s="22">
        <v>0</v>
      </c>
      <c r="W10" s="22">
        <v>0</v>
      </c>
      <c r="X10" s="22">
        <v>0</v>
      </c>
      <c r="Y10" s="22">
        <v>0</v>
      </c>
      <c r="Z10" s="22">
        <v>0</v>
      </c>
      <c r="AA10" s="22">
        <v>0</v>
      </c>
      <c r="AB10" s="22">
        <v>0</v>
      </c>
      <c r="AC10" s="22">
        <v>0</v>
      </c>
      <c r="AD10" s="22">
        <v>0</v>
      </c>
      <c r="AE10" s="22">
        <v>0</v>
      </c>
      <c r="AF10" s="22">
        <v>0</v>
      </c>
      <c r="AG10" s="22">
        <v>0</v>
      </c>
      <c r="AH10" s="22">
        <v>0</v>
      </c>
      <c r="AI10" s="22">
        <v>0</v>
      </c>
      <c r="AJ10" s="22">
        <v>0</v>
      </c>
      <c r="AK10" s="22">
        <v>0</v>
      </c>
      <c r="AL10" s="22">
        <v>0</v>
      </c>
      <c r="AM10" s="22">
        <v>0</v>
      </c>
      <c r="AN10" s="22">
        <v>0</v>
      </c>
      <c r="AO10" s="22">
        <v>0</v>
      </c>
      <c r="AP10" s="22">
        <v>0</v>
      </c>
      <c r="AQ10" s="22">
        <v>0</v>
      </c>
      <c r="AR10" s="22">
        <v>0</v>
      </c>
      <c r="AS10" s="22">
        <v>0</v>
      </c>
      <c r="AT10" s="184">
        <v>0</v>
      </c>
      <c r="AU10" s="143">
        <v>0</v>
      </c>
      <c r="AV10" s="143">
        <v>0</v>
      </c>
      <c r="AW10" s="143">
        <v>0</v>
      </c>
      <c r="AX10" s="143">
        <v>0</v>
      </c>
      <c r="AY10" s="143">
        <v>0</v>
      </c>
      <c r="AZ10" s="143">
        <v>193.55870001501086</v>
      </c>
      <c r="BA10" s="143">
        <v>0</v>
      </c>
      <c r="BB10" s="143">
        <v>0</v>
      </c>
      <c r="BC10" s="143">
        <v>0</v>
      </c>
      <c r="BD10" s="143">
        <v>0</v>
      </c>
      <c r="BE10" s="185">
        <v>0</v>
      </c>
      <c r="BF10" s="22">
        <v>0</v>
      </c>
      <c r="BG10" s="22">
        <v>0</v>
      </c>
      <c r="BH10" s="22">
        <v>0</v>
      </c>
      <c r="BI10" s="22">
        <v>0</v>
      </c>
      <c r="BJ10" s="22">
        <v>0</v>
      </c>
      <c r="BK10" s="22">
        <v>0</v>
      </c>
      <c r="BL10" s="22">
        <v>0</v>
      </c>
      <c r="BM10" s="22">
        <v>0</v>
      </c>
      <c r="BN10" s="22">
        <v>0</v>
      </c>
      <c r="BO10" s="22">
        <v>0</v>
      </c>
      <c r="BP10" s="22">
        <v>0</v>
      </c>
      <c r="BQ10" s="22">
        <v>0</v>
      </c>
      <c r="BR10" s="22">
        <v>0</v>
      </c>
      <c r="BS10" s="22">
        <v>0</v>
      </c>
      <c r="BT10" s="22">
        <v>0</v>
      </c>
      <c r="BU10" s="22">
        <v>0</v>
      </c>
      <c r="BV10" s="22">
        <v>0</v>
      </c>
      <c r="BW10" s="22">
        <v>0</v>
      </c>
      <c r="BX10" s="22">
        <v>0</v>
      </c>
      <c r="BY10" s="22">
        <v>0</v>
      </c>
      <c r="BZ10" s="22">
        <v>0</v>
      </c>
      <c r="CA10" s="22">
        <v>0</v>
      </c>
      <c r="CB10" s="22">
        <v>0</v>
      </c>
      <c r="CC10" s="34">
        <v>0</v>
      </c>
      <c r="CE10" s="160">
        <v>0</v>
      </c>
      <c r="CG10" s="38">
        <f t="shared" si="0"/>
        <v>3.2130103420513478E-5</v>
      </c>
    </row>
    <row r="11" spans="1:85" x14ac:dyDescent="0.25">
      <c r="A11">
        <v>8</v>
      </c>
      <c r="B11" s="7" t="s">
        <v>68</v>
      </c>
      <c r="C11" s="9" t="s">
        <v>10</v>
      </c>
      <c r="D11" s="26">
        <v>0</v>
      </c>
      <c r="E11" s="27">
        <v>0</v>
      </c>
      <c r="F11" s="27">
        <v>-491.53882354727438</v>
      </c>
      <c r="G11" s="27">
        <v>0</v>
      </c>
      <c r="H11" s="27">
        <v>0</v>
      </c>
      <c r="I11" s="202">
        <v>0</v>
      </c>
      <c r="J11" s="202">
        <v>-0.17503171022993116</v>
      </c>
      <c r="K11" s="202">
        <v>-3520.3030997046112</v>
      </c>
      <c r="L11" s="27">
        <v>0</v>
      </c>
      <c r="M11" s="27">
        <v>0</v>
      </c>
      <c r="N11" s="27">
        <v>0</v>
      </c>
      <c r="O11" s="28">
        <v>0</v>
      </c>
      <c r="P11" s="22">
        <v>0</v>
      </c>
      <c r="Q11" s="22">
        <v>0</v>
      </c>
      <c r="R11" s="22">
        <v>0</v>
      </c>
      <c r="S11" s="22">
        <v>0</v>
      </c>
      <c r="T11" s="22">
        <v>0</v>
      </c>
      <c r="U11" s="22">
        <v>0</v>
      </c>
      <c r="V11" s="22">
        <v>0</v>
      </c>
      <c r="W11" s="22">
        <v>0</v>
      </c>
      <c r="X11" s="22">
        <v>0</v>
      </c>
      <c r="Y11" s="22">
        <v>0</v>
      </c>
      <c r="Z11" s="22">
        <v>0</v>
      </c>
      <c r="AA11" s="22">
        <v>0</v>
      </c>
      <c r="AB11" s="22">
        <v>0</v>
      </c>
      <c r="AC11" s="22">
        <v>0</v>
      </c>
      <c r="AD11" s="22">
        <v>0</v>
      </c>
      <c r="AE11" s="22">
        <v>0</v>
      </c>
      <c r="AF11" s="22">
        <v>0</v>
      </c>
      <c r="AG11" s="22">
        <v>0</v>
      </c>
      <c r="AH11" s="22">
        <v>0</v>
      </c>
      <c r="AI11" s="22">
        <v>0</v>
      </c>
      <c r="AJ11" s="22">
        <v>0</v>
      </c>
      <c r="AK11" s="22">
        <v>0</v>
      </c>
      <c r="AL11" s="22">
        <v>0</v>
      </c>
      <c r="AM11" s="22">
        <v>0</v>
      </c>
      <c r="AN11" s="22">
        <v>0</v>
      </c>
      <c r="AO11" s="22">
        <v>0</v>
      </c>
      <c r="AP11" s="22">
        <v>0</v>
      </c>
      <c r="AQ11" s="22">
        <v>0</v>
      </c>
      <c r="AR11" s="22">
        <v>0</v>
      </c>
      <c r="AS11" s="22">
        <v>0</v>
      </c>
      <c r="AT11" s="184">
        <v>0</v>
      </c>
      <c r="AU11" s="143">
        <v>0</v>
      </c>
      <c r="AV11" s="143">
        <v>0</v>
      </c>
      <c r="AW11" s="143">
        <v>0</v>
      </c>
      <c r="AX11" s="143">
        <v>0</v>
      </c>
      <c r="AY11" s="143">
        <v>0</v>
      </c>
      <c r="AZ11" s="143">
        <v>0</v>
      </c>
      <c r="BA11" s="143">
        <v>4012.017631910312</v>
      </c>
      <c r="BB11" s="143">
        <v>0</v>
      </c>
      <c r="BC11" s="143">
        <v>0</v>
      </c>
      <c r="BD11" s="143">
        <v>0</v>
      </c>
      <c r="BE11" s="185">
        <v>0</v>
      </c>
      <c r="BF11" s="22">
        <v>0</v>
      </c>
      <c r="BG11" s="22">
        <v>0</v>
      </c>
      <c r="BH11" s="22">
        <v>0</v>
      </c>
      <c r="BI11" s="22">
        <v>0</v>
      </c>
      <c r="BJ11" s="22">
        <v>0</v>
      </c>
      <c r="BK11" s="22">
        <v>0</v>
      </c>
      <c r="BL11" s="22">
        <v>0</v>
      </c>
      <c r="BM11" s="22">
        <v>0</v>
      </c>
      <c r="BN11" s="22">
        <v>0</v>
      </c>
      <c r="BO11" s="22">
        <v>0</v>
      </c>
      <c r="BP11" s="22">
        <v>0</v>
      </c>
      <c r="BQ11" s="22">
        <v>0</v>
      </c>
      <c r="BR11" s="22">
        <v>0</v>
      </c>
      <c r="BS11" s="22">
        <v>0</v>
      </c>
      <c r="BT11" s="22">
        <v>0</v>
      </c>
      <c r="BU11" s="22">
        <v>0</v>
      </c>
      <c r="BV11" s="22">
        <v>0</v>
      </c>
      <c r="BW11" s="22">
        <v>0</v>
      </c>
      <c r="BX11" s="22">
        <v>0</v>
      </c>
      <c r="BY11" s="22">
        <v>0</v>
      </c>
      <c r="BZ11" s="22">
        <v>0</v>
      </c>
      <c r="CA11" s="22">
        <v>0</v>
      </c>
      <c r="CB11" s="22">
        <v>0</v>
      </c>
      <c r="CC11" s="34">
        <v>0</v>
      </c>
      <c r="CE11" s="160">
        <v>0</v>
      </c>
      <c r="CG11" s="38">
        <f t="shared" si="0"/>
        <v>6.7694819654207095E-4</v>
      </c>
    </row>
    <row r="12" spans="1:85" x14ac:dyDescent="0.25">
      <c r="A12">
        <v>9</v>
      </c>
      <c r="B12" s="7" t="s">
        <v>68</v>
      </c>
      <c r="C12" s="9" t="s">
        <v>11</v>
      </c>
      <c r="D12" s="26">
        <v>0</v>
      </c>
      <c r="E12" s="27">
        <v>0</v>
      </c>
      <c r="F12" s="27">
        <v>0</v>
      </c>
      <c r="G12" s="27">
        <v>0</v>
      </c>
      <c r="H12" s="27">
        <v>0</v>
      </c>
      <c r="I12" s="202">
        <v>0</v>
      </c>
      <c r="J12" s="202">
        <v>0</v>
      </c>
      <c r="K12" s="202">
        <v>0</v>
      </c>
      <c r="L12" s="27">
        <v>-11606.696413402233</v>
      </c>
      <c r="M12" s="27">
        <v>0</v>
      </c>
      <c r="N12" s="27">
        <v>0</v>
      </c>
      <c r="O12" s="28">
        <v>-26.304983506919328</v>
      </c>
      <c r="P12" s="22">
        <v>0</v>
      </c>
      <c r="Q12" s="22">
        <v>0</v>
      </c>
      <c r="R12" s="22">
        <v>0</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184">
        <v>0</v>
      </c>
      <c r="AU12" s="143">
        <v>0</v>
      </c>
      <c r="AV12" s="143">
        <v>0</v>
      </c>
      <c r="AW12" s="143">
        <v>0</v>
      </c>
      <c r="AX12" s="143">
        <v>0</v>
      </c>
      <c r="AY12" s="143">
        <v>0</v>
      </c>
      <c r="AZ12" s="143">
        <v>0</v>
      </c>
      <c r="BA12" s="143">
        <v>0</v>
      </c>
      <c r="BB12" s="143">
        <v>11633.001400246108</v>
      </c>
      <c r="BC12" s="143">
        <v>0</v>
      </c>
      <c r="BD12" s="143">
        <v>0</v>
      </c>
      <c r="BE12" s="185">
        <v>0</v>
      </c>
      <c r="BF12" s="22">
        <v>0</v>
      </c>
      <c r="BG12" s="22">
        <v>0</v>
      </c>
      <c r="BH12" s="22">
        <v>0</v>
      </c>
      <c r="BI12" s="22">
        <v>0</v>
      </c>
      <c r="BJ12" s="22">
        <v>0</v>
      </c>
      <c r="BK12" s="22">
        <v>0</v>
      </c>
      <c r="BL12" s="22">
        <v>0</v>
      </c>
      <c r="BM12" s="22">
        <v>0</v>
      </c>
      <c r="BN12" s="22">
        <v>0</v>
      </c>
      <c r="BO12" s="22">
        <v>0</v>
      </c>
      <c r="BP12" s="22">
        <v>0</v>
      </c>
      <c r="BQ12" s="22">
        <v>0</v>
      </c>
      <c r="BR12" s="22">
        <v>0</v>
      </c>
      <c r="BS12" s="22">
        <v>0</v>
      </c>
      <c r="BT12" s="22">
        <v>0</v>
      </c>
      <c r="BU12" s="22">
        <v>0</v>
      </c>
      <c r="BV12" s="22">
        <v>0</v>
      </c>
      <c r="BW12" s="22">
        <v>0</v>
      </c>
      <c r="BX12" s="22">
        <v>0</v>
      </c>
      <c r="BY12" s="22">
        <v>0</v>
      </c>
      <c r="BZ12" s="22">
        <v>0</v>
      </c>
      <c r="CA12" s="22">
        <v>0</v>
      </c>
      <c r="CB12" s="22">
        <v>0</v>
      </c>
      <c r="CC12" s="34">
        <v>0</v>
      </c>
      <c r="CE12" s="160">
        <v>0</v>
      </c>
      <c r="CG12" s="38">
        <f t="shared" si="0"/>
        <v>3.3369560696883127E-6</v>
      </c>
    </row>
    <row r="13" spans="1:85" x14ac:dyDescent="0.25">
      <c r="A13">
        <v>10</v>
      </c>
      <c r="B13" s="7" t="s">
        <v>68</v>
      </c>
      <c r="C13" s="9" t="s">
        <v>12</v>
      </c>
      <c r="D13" s="26">
        <v>0</v>
      </c>
      <c r="E13" s="27">
        <v>0</v>
      </c>
      <c r="F13" s="27">
        <v>0</v>
      </c>
      <c r="G13" s="27">
        <v>0</v>
      </c>
      <c r="H13" s="27">
        <v>0</v>
      </c>
      <c r="I13" s="202">
        <v>0</v>
      </c>
      <c r="J13" s="202">
        <v>0</v>
      </c>
      <c r="K13" s="202">
        <v>0</v>
      </c>
      <c r="L13" s="27">
        <v>0</v>
      </c>
      <c r="M13" s="27">
        <v>-2546.980613180614</v>
      </c>
      <c r="N13" s="27">
        <v>0</v>
      </c>
      <c r="O13" s="28">
        <v>0</v>
      </c>
      <c r="P13" s="22">
        <v>0</v>
      </c>
      <c r="Q13" s="22">
        <v>0</v>
      </c>
      <c r="R13" s="22">
        <v>0</v>
      </c>
      <c r="S13" s="22">
        <v>0</v>
      </c>
      <c r="T13" s="22">
        <v>0</v>
      </c>
      <c r="U13" s="22">
        <v>0</v>
      </c>
      <c r="V13" s="22">
        <v>0</v>
      </c>
      <c r="W13" s="22">
        <v>0</v>
      </c>
      <c r="X13" s="22">
        <v>0</v>
      </c>
      <c r="Y13" s="22">
        <v>0</v>
      </c>
      <c r="Z13" s="22">
        <v>0</v>
      </c>
      <c r="AA13" s="22">
        <v>0</v>
      </c>
      <c r="AB13" s="22">
        <v>0</v>
      </c>
      <c r="AC13" s="22">
        <v>0</v>
      </c>
      <c r="AD13" s="22">
        <v>0</v>
      </c>
      <c r="AE13" s="22">
        <v>0</v>
      </c>
      <c r="AF13" s="22">
        <v>0</v>
      </c>
      <c r="AG13" s="22">
        <v>0</v>
      </c>
      <c r="AH13" s="22">
        <v>0</v>
      </c>
      <c r="AI13" s="22">
        <v>0</v>
      </c>
      <c r="AJ13" s="22">
        <v>0</v>
      </c>
      <c r="AK13" s="22">
        <v>0</v>
      </c>
      <c r="AL13" s="22">
        <v>0</v>
      </c>
      <c r="AM13" s="22">
        <v>0</v>
      </c>
      <c r="AN13" s="22">
        <v>0</v>
      </c>
      <c r="AO13" s="22">
        <v>0</v>
      </c>
      <c r="AP13" s="22">
        <v>0</v>
      </c>
      <c r="AQ13" s="22">
        <v>0</v>
      </c>
      <c r="AR13" s="22">
        <v>0</v>
      </c>
      <c r="AS13" s="22">
        <v>0</v>
      </c>
      <c r="AT13" s="184">
        <v>0</v>
      </c>
      <c r="AU13" s="143">
        <v>0</v>
      </c>
      <c r="AV13" s="143">
        <v>0</v>
      </c>
      <c r="AW13" s="143">
        <v>0</v>
      </c>
      <c r="AX13" s="143">
        <v>0</v>
      </c>
      <c r="AY13" s="143">
        <v>0</v>
      </c>
      <c r="AZ13" s="143">
        <v>0</v>
      </c>
      <c r="BA13" s="143">
        <v>0</v>
      </c>
      <c r="BB13" s="143">
        <v>0</v>
      </c>
      <c r="BC13" s="143">
        <v>2546.9806131806131</v>
      </c>
      <c r="BD13" s="143">
        <v>0</v>
      </c>
      <c r="BE13" s="185">
        <v>0</v>
      </c>
      <c r="BF13" s="22">
        <v>0</v>
      </c>
      <c r="BG13" s="22">
        <v>0</v>
      </c>
      <c r="BH13" s="22">
        <v>0</v>
      </c>
      <c r="BI13" s="22">
        <v>0</v>
      </c>
      <c r="BJ13" s="22">
        <v>0</v>
      </c>
      <c r="BK13" s="22">
        <v>0</v>
      </c>
      <c r="BL13" s="22">
        <v>0</v>
      </c>
      <c r="BM13" s="22">
        <v>0</v>
      </c>
      <c r="BN13" s="22">
        <v>0</v>
      </c>
      <c r="BO13" s="22">
        <v>0</v>
      </c>
      <c r="BP13" s="22">
        <v>0</v>
      </c>
      <c r="BQ13" s="22">
        <v>0</v>
      </c>
      <c r="BR13" s="22">
        <v>0</v>
      </c>
      <c r="BS13" s="22">
        <v>0</v>
      </c>
      <c r="BT13" s="22">
        <v>0</v>
      </c>
      <c r="BU13" s="22">
        <v>0</v>
      </c>
      <c r="BV13" s="22">
        <v>0</v>
      </c>
      <c r="BW13" s="22">
        <v>0</v>
      </c>
      <c r="BX13" s="22">
        <v>0</v>
      </c>
      <c r="BY13" s="22">
        <v>0</v>
      </c>
      <c r="BZ13" s="22">
        <v>0</v>
      </c>
      <c r="CA13" s="22">
        <v>0</v>
      </c>
      <c r="CB13" s="22">
        <v>0</v>
      </c>
      <c r="CC13" s="34">
        <v>0</v>
      </c>
      <c r="CE13" s="160">
        <v>0</v>
      </c>
      <c r="CG13" s="38">
        <f t="shared" si="0"/>
        <v>9.0949470177292824E-13</v>
      </c>
    </row>
    <row r="14" spans="1:85" x14ac:dyDescent="0.25">
      <c r="A14">
        <v>11</v>
      </c>
      <c r="B14" s="7" t="s">
        <v>68</v>
      </c>
      <c r="C14" s="9" t="s">
        <v>13</v>
      </c>
      <c r="D14" s="26">
        <v>0</v>
      </c>
      <c r="E14" s="27">
        <v>0</v>
      </c>
      <c r="F14" s="27">
        <v>0</v>
      </c>
      <c r="G14" s="27">
        <v>0</v>
      </c>
      <c r="H14" s="27">
        <v>0</v>
      </c>
      <c r="I14" s="202">
        <v>0</v>
      </c>
      <c r="J14" s="202">
        <v>0</v>
      </c>
      <c r="K14" s="202">
        <v>0</v>
      </c>
      <c r="L14" s="27">
        <v>0</v>
      </c>
      <c r="M14" s="27">
        <v>0</v>
      </c>
      <c r="N14" s="27">
        <v>-4106.2839426367036</v>
      </c>
      <c r="O14" s="28">
        <v>-68.95288907973773</v>
      </c>
      <c r="P14" s="22">
        <v>0</v>
      </c>
      <c r="Q14" s="22">
        <v>0</v>
      </c>
      <c r="R14" s="22">
        <v>0</v>
      </c>
      <c r="S14" s="22">
        <v>0</v>
      </c>
      <c r="T14" s="22">
        <v>0</v>
      </c>
      <c r="U14" s="22">
        <v>0</v>
      </c>
      <c r="V14" s="22">
        <v>0</v>
      </c>
      <c r="W14" s="22">
        <v>0</v>
      </c>
      <c r="X14" s="22">
        <v>0</v>
      </c>
      <c r="Y14" s="22">
        <v>0</v>
      </c>
      <c r="Z14" s="22">
        <v>0</v>
      </c>
      <c r="AA14" s="22">
        <v>0</v>
      </c>
      <c r="AB14" s="22">
        <v>0</v>
      </c>
      <c r="AC14" s="22">
        <v>0</v>
      </c>
      <c r="AD14" s="22">
        <v>0</v>
      </c>
      <c r="AE14" s="22">
        <v>0</v>
      </c>
      <c r="AF14" s="22">
        <v>0</v>
      </c>
      <c r="AG14" s="22">
        <v>0</v>
      </c>
      <c r="AH14" s="22">
        <v>0</v>
      </c>
      <c r="AI14" s="22">
        <v>0</v>
      </c>
      <c r="AJ14" s="22">
        <v>0</v>
      </c>
      <c r="AK14" s="22">
        <v>0</v>
      </c>
      <c r="AL14" s="22">
        <v>0</v>
      </c>
      <c r="AM14" s="22">
        <v>0</v>
      </c>
      <c r="AN14" s="22">
        <v>0</v>
      </c>
      <c r="AO14" s="22">
        <v>0</v>
      </c>
      <c r="AP14" s="22">
        <v>0</v>
      </c>
      <c r="AQ14" s="22">
        <v>0</v>
      </c>
      <c r="AR14" s="22">
        <v>0</v>
      </c>
      <c r="AS14" s="22">
        <v>0</v>
      </c>
      <c r="AT14" s="184">
        <v>0</v>
      </c>
      <c r="AU14" s="143">
        <v>0</v>
      </c>
      <c r="AV14" s="143">
        <v>0</v>
      </c>
      <c r="AW14" s="143">
        <v>0</v>
      </c>
      <c r="AX14" s="143">
        <v>0</v>
      </c>
      <c r="AY14" s="143">
        <v>0</v>
      </c>
      <c r="AZ14" s="143">
        <v>0</v>
      </c>
      <c r="BA14" s="143">
        <v>0</v>
      </c>
      <c r="BB14" s="143">
        <v>0</v>
      </c>
      <c r="BC14" s="143">
        <v>0</v>
      </c>
      <c r="BD14" s="143">
        <v>4175.2368324662593</v>
      </c>
      <c r="BE14" s="185">
        <v>0</v>
      </c>
      <c r="BF14" s="22">
        <v>0</v>
      </c>
      <c r="BG14" s="22">
        <v>0</v>
      </c>
      <c r="BH14" s="22">
        <v>0</v>
      </c>
      <c r="BI14" s="22">
        <v>0</v>
      </c>
      <c r="BJ14" s="22">
        <v>0</v>
      </c>
      <c r="BK14" s="22">
        <v>0</v>
      </c>
      <c r="BL14" s="22">
        <v>0</v>
      </c>
      <c r="BM14" s="22">
        <v>0</v>
      </c>
      <c r="BN14" s="22">
        <v>0</v>
      </c>
      <c r="BO14" s="22">
        <v>0</v>
      </c>
      <c r="BP14" s="22">
        <v>0</v>
      </c>
      <c r="BQ14" s="22">
        <v>0</v>
      </c>
      <c r="BR14" s="22">
        <v>0</v>
      </c>
      <c r="BS14" s="22">
        <v>0</v>
      </c>
      <c r="BT14" s="22">
        <v>0</v>
      </c>
      <c r="BU14" s="22">
        <v>0</v>
      </c>
      <c r="BV14" s="22">
        <v>0</v>
      </c>
      <c r="BW14" s="22">
        <v>0</v>
      </c>
      <c r="BX14" s="22">
        <v>0</v>
      </c>
      <c r="BY14" s="22">
        <v>0</v>
      </c>
      <c r="BZ14" s="22">
        <v>0</v>
      </c>
      <c r="CA14" s="22">
        <v>0</v>
      </c>
      <c r="CB14" s="22">
        <v>0</v>
      </c>
      <c r="CC14" s="34">
        <v>0</v>
      </c>
      <c r="CE14" s="160">
        <v>0</v>
      </c>
      <c r="CG14" s="38">
        <f t="shared" si="0"/>
        <v>7.4981835496146232E-7</v>
      </c>
    </row>
    <row r="15" spans="1:85" ht="15.75" thickBot="1" x14ac:dyDescent="0.3">
      <c r="A15">
        <v>12</v>
      </c>
      <c r="B15" s="7" t="s">
        <v>68</v>
      </c>
      <c r="C15" s="9" t="s">
        <v>14</v>
      </c>
      <c r="D15" s="29">
        <v>0</v>
      </c>
      <c r="E15" s="30">
        <v>0</v>
      </c>
      <c r="F15" s="30">
        <v>-0.19016717030793712</v>
      </c>
      <c r="G15" s="30">
        <v>0</v>
      </c>
      <c r="H15" s="30">
        <v>-12.296524163241328</v>
      </c>
      <c r="I15" s="203">
        <v>0</v>
      </c>
      <c r="J15" s="203">
        <v>0</v>
      </c>
      <c r="K15" s="203">
        <v>-12.612651689456246</v>
      </c>
      <c r="L15" s="30">
        <v>-8.9279274074266137</v>
      </c>
      <c r="M15" s="30">
        <v>0</v>
      </c>
      <c r="N15" s="30">
        <v>0</v>
      </c>
      <c r="O15" s="31">
        <v>-52174.048989178613</v>
      </c>
      <c r="P15" s="22">
        <v>0</v>
      </c>
      <c r="Q15" s="22">
        <v>0</v>
      </c>
      <c r="R15" s="22">
        <v>0</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186">
        <v>0</v>
      </c>
      <c r="AU15" s="144">
        <v>0</v>
      </c>
      <c r="AV15" s="144">
        <v>0</v>
      </c>
      <c r="AW15" s="144">
        <v>0</v>
      </c>
      <c r="AX15" s="144">
        <v>0</v>
      </c>
      <c r="AY15" s="144">
        <v>0</v>
      </c>
      <c r="AZ15" s="144">
        <v>0</v>
      </c>
      <c r="BA15" s="144">
        <v>0</v>
      </c>
      <c r="BB15" s="144">
        <v>0</v>
      </c>
      <c r="BC15" s="144">
        <v>0</v>
      </c>
      <c r="BD15" s="144">
        <v>0</v>
      </c>
      <c r="BE15" s="187">
        <v>52208.076260782742</v>
      </c>
      <c r="BF15" s="22">
        <v>0</v>
      </c>
      <c r="BG15" s="22">
        <v>0</v>
      </c>
      <c r="BH15" s="22">
        <v>0</v>
      </c>
      <c r="BI15" s="22">
        <v>0</v>
      </c>
      <c r="BJ15" s="22">
        <v>0</v>
      </c>
      <c r="BK15" s="22">
        <v>0</v>
      </c>
      <c r="BL15" s="22">
        <v>0</v>
      </c>
      <c r="BM15" s="22">
        <v>0</v>
      </c>
      <c r="BN15" s="22">
        <v>0</v>
      </c>
      <c r="BO15" s="22">
        <v>0</v>
      </c>
      <c r="BP15" s="22">
        <v>0</v>
      </c>
      <c r="BQ15" s="22">
        <v>0</v>
      </c>
      <c r="BR15" s="22">
        <v>0</v>
      </c>
      <c r="BS15" s="22">
        <v>0</v>
      </c>
      <c r="BT15" s="22">
        <v>0</v>
      </c>
      <c r="BU15" s="22">
        <v>0</v>
      </c>
      <c r="BV15" s="22">
        <v>0</v>
      </c>
      <c r="BW15" s="22">
        <v>0</v>
      </c>
      <c r="BX15" s="22">
        <v>0</v>
      </c>
      <c r="BY15" s="22">
        <v>0</v>
      </c>
      <c r="BZ15" s="22">
        <v>0</v>
      </c>
      <c r="CA15" s="22">
        <v>0</v>
      </c>
      <c r="CB15" s="22">
        <v>0</v>
      </c>
      <c r="CC15" s="34">
        <v>0</v>
      </c>
      <c r="CE15" s="160">
        <v>0</v>
      </c>
      <c r="CG15" s="38">
        <f t="shared" si="0"/>
        <v>1.1736992746591568E-6</v>
      </c>
    </row>
    <row r="16" spans="1:85" x14ac:dyDescent="0.25">
      <c r="A16">
        <v>13</v>
      </c>
      <c r="B16" s="4" t="s">
        <v>69</v>
      </c>
      <c r="C16" s="6" t="s">
        <v>3</v>
      </c>
      <c r="D16" s="33">
        <v>0</v>
      </c>
      <c r="E16" s="22">
        <v>0</v>
      </c>
      <c r="F16" s="22">
        <v>0</v>
      </c>
      <c r="G16" s="22">
        <v>0</v>
      </c>
      <c r="H16" s="22">
        <v>0</v>
      </c>
      <c r="I16" s="22">
        <v>0</v>
      </c>
      <c r="J16" s="22">
        <v>0</v>
      </c>
      <c r="K16" s="22">
        <v>0</v>
      </c>
      <c r="L16" s="22">
        <v>0</v>
      </c>
      <c r="M16" s="22">
        <v>0</v>
      </c>
      <c r="N16" s="22">
        <v>0</v>
      </c>
      <c r="O16" s="22">
        <v>0</v>
      </c>
      <c r="P16" s="23">
        <v>0</v>
      </c>
      <c r="Q16" s="24">
        <v>0</v>
      </c>
      <c r="R16" s="24">
        <v>0</v>
      </c>
      <c r="S16" s="24">
        <v>0</v>
      </c>
      <c r="T16" s="24">
        <v>0</v>
      </c>
      <c r="U16" s="201">
        <v>0</v>
      </c>
      <c r="V16" s="201">
        <v>0</v>
      </c>
      <c r="W16" s="201">
        <v>0</v>
      </c>
      <c r="X16" s="24">
        <v>0</v>
      </c>
      <c r="Y16" s="24">
        <v>0</v>
      </c>
      <c r="Z16" s="24">
        <v>0</v>
      </c>
      <c r="AA16" s="25">
        <v>0</v>
      </c>
      <c r="AB16" s="22">
        <v>0</v>
      </c>
      <c r="AC16" s="22">
        <v>0</v>
      </c>
      <c r="AD16" s="22">
        <v>0</v>
      </c>
      <c r="AE16" s="22">
        <v>0</v>
      </c>
      <c r="AF16" s="22">
        <v>0</v>
      </c>
      <c r="AG16" s="22">
        <v>0</v>
      </c>
      <c r="AH16" s="22">
        <v>0</v>
      </c>
      <c r="AI16" s="22">
        <v>0</v>
      </c>
      <c r="AJ16" s="22">
        <v>0</v>
      </c>
      <c r="AK16" s="22">
        <v>0</v>
      </c>
      <c r="AL16" s="22">
        <v>0</v>
      </c>
      <c r="AM16" s="22">
        <v>0</v>
      </c>
      <c r="AN16" s="22">
        <v>0</v>
      </c>
      <c r="AO16" s="22">
        <v>0</v>
      </c>
      <c r="AP16" s="22">
        <v>0</v>
      </c>
      <c r="AQ16" s="22">
        <v>0</v>
      </c>
      <c r="AR16" s="22">
        <v>0</v>
      </c>
      <c r="AS16" s="22">
        <v>0</v>
      </c>
      <c r="AT16" s="32">
        <v>0</v>
      </c>
      <c r="AU16" s="22">
        <v>0</v>
      </c>
      <c r="AV16" s="22">
        <v>0</v>
      </c>
      <c r="AW16" s="22">
        <v>0</v>
      </c>
      <c r="AX16" s="22">
        <v>0</v>
      </c>
      <c r="AY16" s="22">
        <v>0</v>
      </c>
      <c r="AZ16" s="22">
        <v>0</v>
      </c>
      <c r="BA16" s="22">
        <v>0</v>
      </c>
      <c r="BB16" s="22">
        <v>0</v>
      </c>
      <c r="BC16" s="22">
        <v>0</v>
      </c>
      <c r="BD16" s="22">
        <v>0</v>
      </c>
      <c r="BE16" s="22">
        <v>0</v>
      </c>
      <c r="BF16" s="233">
        <v>0</v>
      </c>
      <c r="BG16" s="142">
        <v>0</v>
      </c>
      <c r="BH16" s="142">
        <v>0</v>
      </c>
      <c r="BI16" s="142">
        <v>0</v>
      </c>
      <c r="BJ16" s="142">
        <v>0</v>
      </c>
      <c r="BK16" s="142">
        <v>0</v>
      </c>
      <c r="BL16" s="142">
        <v>0</v>
      </c>
      <c r="BM16" s="142">
        <v>0</v>
      </c>
      <c r="BN16" s="142">
        <v>0</v>
      </c>
      <c r="BO16" s="142">
        <v>0</v>
      </c>
      <c r="BP16" s="142">
        <v>0</v>
      </c>
      <c r="BQ16" s="183">
        <v>0</v>
      </c>
      <c r="BR16" s="22">
        <v>0</v>
      </c>
      <c r="BS16" s="22">
        <v>0</v>
      </c>
      <c r="BT16" s="22">
        <v>0</v>
      </c>
      <c r="BU16" s="22">
        <v>0</v>
      </c>
      <c r="BV16" s="22">
        <v>0</v>
      </c>
      <c r="BW16" s="22">
        <v>0</v>
      </c>
      <c r="BX16" s="22">
        <v>0</v>
      </c>
      <c r="BY16" s="22">
        <v>0</v>
      </c>
      <c r="BZ16" s="22">
        <v>0</v>
      </c>
      <c r="CA16" s="22">
        <v>0</v>
      </c>
      <c r="CB16" s="22">
        <v>0</v>
      </c>
      <c r="CC16" s="34">
        <v>0</v>
      </c>
      <c r="CE16" s="232">
        <v>0</v>
      </c>
      <c r="CG16" s="38">
        <f t="shared" si="0"/>
        <v>0</v>
      </c>
    </row>
    <row r="17" spans="1:85" x14ac:dyDescent="0.25">
      <c r="A17">
        <v>14</v>
      </c>
      <c r="B17" s="7" t="s">
        <v>71</v>
      </c>
      <c r="C17" s="9" t="s">
        <v>4</v>
      </c>
      <c r="D17" s="33">
        <v>0</v>
      </c>
      <c r="E17" s="22">
        <v>0</v>
      </c>
      <c r="F17" s="22">
        <v>0</v>
      </c>
      <c r="G17" s="22">
        <v>0</v>
      </c>
      <c r="H17" s="22">
        <v>0</v>
      </c>
      <c r="I17" s="22">
        <v>0</v>
      </c>
      <c r="J17" s="22">
        <v>0</v>
      </c>
      <c r="K17" s="22">
        <v>0</v>
      </c>
      <c r="L17" s="22">
        <v>0</v>
      </c>
      <c r="M17" s="22">
        <v>0</v>
      </c>
      <c r="N17" s="22">
        <v>0</v>
      </c>
      <c r="O17" s="22">
        <v>0</v>
      </c>
      <c r="P17" s="26">
        <v>0</v>
      </c>
      <c r="Q17" s="226">
        <v>-506.69630899999999</v>
      </c>
      <c r="R17" s="27">
        <v>0</v>
      </c>
      <c r="S17" s="27">
        <v>0</v>
      </c>
      <c r="T17" s="27">
        <v>0</v>
      </c>
      <c r="U17" s="202">
        <v>0</v>
      </c>
      <c r="V17" s="202">
        <v>0</v>
      </c>
      <c r="W17" s="202">
        <v>0</v>
      </c>
      <c r="X17" s="27">
        <v>0</v>
      </c>
      <c r="Y17" s="27">
        <v>0</v>
      </c>
      <c r="Z17" s="27">
        <v>0</v>
      </c>
      <c r="AA17" s="28">
        <v>0</v>
      </c>
      <c r="AB17" s="22">
        <v>0</v>
      </c>
      <c r="AC17" s="22">
        <v>0</v>
      </c>
      <c r="AD17" s="22">
        <v>0</v>
      </c>
      <c r="AE17" s="22">
        <v>0</v>
      </c>
      <c r="AF17" s="22">
        <v>0</v>
      </c>
      <c r="AG17" s="22">
        <v>0</v>
      </c>
      <c r="AH17" s="22">
        <v>0</v>
      </c>
      <c r="AI17" s="22">
        <v>0</v>
      </c>
      <c r="AJ17" s="22">
        <v>0</v>
      </c>
      <c r="AK17" s="22">
        <v>0</v>
      </c>
      <c r="AL17" s="22">
        <v>0</v>
      </c>
      <c r="AM17" s="22">
        <v>0</v>
      </c>
      <c r="AN17" s="22">
        <v>0</v>
      </c>
      <c r="AO17" s="22">
        <v>0</v>
      </c>
      <c r="AP17" s="22">
        <v>0</v>
      </c>
      <c r="AQ17" s="22">
        <v>0</v>
      </c>
      <c r="AR17" s="22">
        <v>0</v>
      </c>
      <c r="AS17" s="22">
        <v>0</v>
      </c>
      <c r="AT17" s="22">
        <v>0</v>
      </c>
      <c r="AU17" s="22">
        <v>0</v>
      </c>
      <c r="AV17" s="22">
        <v>0</v>
      </c>
      <c r="AW17" s="22">
        <v>0</v>
      </c>
      <c r="AX17" s="22">
        <v>0</v>
      </c>
      <c r="AY17" s="22">
        <v>0</v>
      </c>
      <c r="AZ17" s="22">
        <v>0</v>
      </c>
      <c r="BA17" s="22">
        <v>0</v>
      </c>
      <c r="BB17" s="22">
        <v>0</v>
      </c>
      <c r="BC17" s="22">
        <v>0</v>
      </c>
      <c r="BD17" s="22">
        <v>0</v>
      </c>
      <c r="BE17" s="22">
        <v>0</v>
      </c>
      <c r="BF17" s="184">
        <v>0</v>
      </c>
      <c r="BG17" s="224">
        <v>0</v>
      </c>
      <c r="BH17" s="143">
        <v>0</v>
      </c>
      <c r="BI17" s="143">
        <v>0</v>
      </c>
      <c r="BJ17" s="143">
        <v>0</v>
      </c>
      <c r="BK17" s="143">
        <v>0</v>
      </c>
      <c r="BL17" s="143">
        <v>0</v>
      </c>
      <c r="BM17" s="143">
        <v>0</v>
      </c>
      <c r="BN17" s="143">
        <v>0</v>
      </c>
      <c r="BO17" s="143">
        <v>0</v>
      </c>
      <c r="BP17" s="143">
        <v>0</v>
      </c>
      <c r="BQ17" s="185">
        <v>0</v>
      </c>
      <c r="BR17" s="22">
        <v>0</v>
      </c>
      <c r="BS17" s="22">
        <v>0</v>
      </c>
      <c r="BT17" s="22">
        <v>0</v>
      </c>
      <c r="BU17" s="22">
        <v>0</v>
      </c>
      <c r="BV17" s="22">
        <v>0</v>
      </c>
      <c r="BW17" s="22">
        <v>0</v>
      </c>
      <c r="BX17" s="22">
        <v>0</v>
      </c>
      <c r="BY17" s="22">
        <v>0</v>
      </c>
      <c r="BZ17" s="22">
        <v>0</v>
      </c>
      <c r="CA17" s="22">
        <v>0</v>
      </c>
      <c r="CB17" s="22">
        <v>0</v>
      </c>
      <c r="CC17" s="34">
        <v>0</v>
      </c>
      <c r="CE17" s="232">
        <v>-506.69630899999999</v>
      </c>
      <c r="CG17" s="38">
        <f t="shared" si="0"/>
        <v>0</v>
      </c>
    </row>
    <row r="18" spans="1:85" x14ac:dyDescent="0.25">
      <c r="A18">
        <v>15</v>
      </c>
      <c r="B18" s="7" t="s">
        <v>71</v>
      </c>
      <c r="C18" s="9" t="s">
        <v>5</v>
      </c>
      <c r="D18" s="33">
        <v>0</v>
      </c>
      <c r="E18" s="22">
        <v>0</v>
      </c>
      <c r="F18" s="22">
        <v>0</v>
      </c>
      <c r="G18" s="22">
        <v>0</v>
      </c>
      <c r="H18" s="22">
        <v>0</v>
      </c>
      <c r="I18" s="22">
        <v>0</v>
      </c>
      <c r="J18" s="22">
        <v>0</v>
      </c>
      <c r="K18" s="22">
        <v>0</v>
      </c>
      <c r="L18" s="22">
        <v>0</v>
      </c>
      <c r="M18" s="22">
        <v>0</v>
      </c>
      <c r="N18" s="22">
        <v>0</v>
      </c>
      <c r="O18" s="22">
        <v>0</v>
      </c>
      <c r="P18" s="26">
        <v>0</v>
      </c>
      <c r="Q18" s="27">
        <v>0</v>
      </c>
      <c r="R18" s="27">
        <v>-102098.29703716753</v>
      </c>
      <c r="S18" s="27">
        <v>0</v>
      </c>
      <c r="T18" s="27">
        <v>0</v>
      </c>
      <c r="U18" s="202">
        <v>0</v>
      </c>
      <c r="V18" s="202">
        <v>0</v>
      </c>
      <c r="W18" s="202">
        <v>-56.825174238876876</v>
      </c>
      <c r="X18" s="27">
        <v>0</v>
      </c>
      <c r="Y18" s="27">
        <v>0</v>
      </c>
      <c r="Z18" s="27">
        <v>0</v>
      </c>
      <c r="AA18" s="28">
        <v>0</v>
      </c>
      <c r="AB18" s="22">
        <v>0</v>
      </c>
      <c r="AC18" s="22">
        <v>0</v>
      </c>
      <c r="AD18" s="22">
        <v>0</v>
      </c>
      <c r="AE18" s="22">
        <v>0</v>
      </c>
      <c r="AF18" s="22">
        <v>0</v>
      </c>
      <c r="AG18" s="22">
        <v>0</v>
      </c>
      <c r="AH18" s="22">
        <v>0</v>
      </c>
      <c r="AI18" s="22">
        <v>0</v>
      </c>
      <c r="AJ18" s="22">
        <v>0</v>
      </c>
      <c r="AK18" s="22">
        <v>0</v>
      </c>
      <c r="AL18" s="22">
        <v>0</v>
      </c>
      <c r="AM18" s="22">
        <v>0</v>
      </c>
      <c r="AN18" s="22">
        <v>0</v>
      </c>
      <c r="AO18" s="22">
        <v>0</v>
      </c>
      <c r="AP18" s="22">
        <v>0</v>
      </c>
      <c r="AQ18" s="22">
        <v>0</v>
      </c>
      <c r="AR18" s="22">
        <v>0</v>
      </c>
      <c r="AS18" s="22">
        <v>0</v>
      </c>
      <c r="AT18" s="22">
        <v>0</v>
      </c>
      <c r="AU18" s="22">
        <v>0</v>
      </c>
      <c r="AV18" s="22">
        <v>0</v>
      </c>
      <c r="AW18" s="22">
        <v>0</v>
      </c>
      <c r="AX18" s="22">
        <v>0</v>
      </c>
      <c r="AY18" s="22">
        <v>0</v>
      </c>
      <c r="AZ18" s="22">
        <v>0</v>
      </c>
      <c r="BA18" s="22">
        <v>0</v>
      </c>
      <c r="BB18" s="22">
        <v>0</v>
      </c>
      <c r="BC18" s="22">
        <v>0</v>
      </c>
      <c r="BD18" s="22">
        <v>0</v>
      </c>
      <c r="BE18" s="22">
        <v>0</v>
      </c>
      <c r="BF18" s="184">
        <v>0</v>
      </c>
      <c r="BG18" s="143">
        <v>0</v>
      </c>
      <c r="BH18" s="143">
        <v>102155.12221243308</v>
      </c>
      <c r="BI18" s="143">
        <v>0</v>
      </c>
      <c r="BJ18" s="143">
        <v>0</v>
      </c>
      <c r="BK18" s="143">
        <v>0</v>
      </c>
      <c r="BL18" s="143">
        <v>0</v>
      </c>
      <c r="BM18" s="143">
        <v>0</v>
      </c>
      <c r="BN18" s="143">
        <v>0</v>
      </c>
      <c r="BO18" s="143">
        <v>0</v>
      </c>
      <c r="BP18" s="143">
        <v>0</v>
      </c>
      <c r="BQ18" s="185">
        <v>0</v>
      </c>
      <c r="BR18" s="22">
        <v>0</v>
      </c>
      <c r="BS18" s="22">
        <v>0</v>
      </c>
      <c r="BT18" s="22">
        <v>0</v>
      </c>
      <c r="BU18" s="22">
        <v>0</v>
      </c>
      <c r="BV18" s="22">
        <v>0</v>
      </c>
      <c r="BW18" s="22">
        <v>0</v>
      </c>
      <c r="BX18" s="22">
        <v>0</v>
      </c>
      <c r="BY18" s="22">
        <v>0</v>
      </c>
      <c r="BZ18" s="22">
        <v>0</v>
      </c>
      <c r="CA18" s="22">
        <v>0</v>
      </c>
      <c r="CB18" s="22">
        <v>0</v>
      </c>
      <c r="CC18" s="34">
        <v>0</v>
      </c>
      <c r="CE18" s="160">
        <v>0</v>
      </c>
      <c r="CG18" s="38">
        <f t="shared" si="0"/>
        <v>1.0266667231917381E-6</v>
      </c>
    </row>
    <row r="19" spans="1:85" x14ac:dyDescent="0.25">
      <c r="A19">
        <v>16</v>
      </c>
      <c r="B19" s="7" t="s">
        <v>71</v>
      </c>
      <c r="C19" s="9" t="s">
        <v>6</v>
      </c>
      <c r="D19" s="33">
        <v>0</v>
      </c>
      <c r="E19" s="22">
        <v>0</v>
      </c>
      <c r="F19" s="22">
        <v>0</v>
      </c>
      <c r="G19" s="22">
        <v>0</v>
      </c>
      <c r="H19" s="22">
        <v>0</v>
      </c>
      <c r="I19" s="22">
        <v>0</v>
      </c>
      <c r="J19" s="22">
        <v>0</v>
      </c>
      <c r="K19" s="22">
        <v>0</v>
      </c>
      <c r="L19" s="22">
        <v>0</v>
      </c>
      <c r="M19" s="22">
        <v>0</v>
      </c>
      <c r="N19" s="22">
        <v>0</v>
      </c>
      <c r="O19" s="22">
        <v>0</v>
      </c>
      <c r="P19" s="26">
        <v>0</v>
      </c>
      <c r="Q19" s="27">
        <v>0</v>
      </c>
      <c r="R19" s="27">
        <v>0</v>
      </c>
      <c r="S19" s="27">
        <v>-265154.55765183683</v>
      </c>
      <c r="T19" s="27">
        <v>0</v>
      </c>
      <c r="U19" s="202">
        <v>0</v>
      </c>
      <c r="V19" s="202">
        <v>0</v>
      </c>
      <c r="W19" s="202">
        <v>0</v>
      </c>
      <c r="X19" s="27">
        <v>0</v>
      </c>
      <c r="Y19" s="27">
        <v>0</v>
      </c>
      <c r="Z19" s="27">
        <v>0</v>
      </c>
      <c r="AA19" s="28">
        <v>0</v>
      </c>
      <c r="AB19" s="22">
        <v>0</v>
      </c>
      <c r="AC19" s="22">
        <v>0</v>
      </c>
      <c r="AD19" s="22">
        <v>0</v>
      </c>
      <c r="AE19" s="22">
        <v>0</v>
      </c>
      <c r="AF19" s="22">
        <v>0</v>
      </c>
      <c r="AG19" s="22">
        <v>0</v>
      </c>
      <c r="AH19" s="22">
        <v>0</v>
      </c>
      <c r="AI19" s="22">
        <v>0</v>
      </c>
      <c r="AJ19" s="22">
        <v>0</v>
      </c>
      <c r="AK19" s="22">
        <v>0</v>
      </c>
      <c r="AL19" s="22">
        <v>0</v>
      </c>
      <c r="AM19" s="22">
        <v>0</v>
      </c>
      <c r="AN19" s="22">
        <v>0</v>
      </c>
      <c r="AO19" s="22">
        <v>0</v>
      </c>
      <c r="AP19" s="22">
        <v>0</v>
      </c>
      <c r="AQ19" s="22">
        <v>0</v>
      </c>
      <c r="AR19" s="22">
        <v>0</v>
      </c>
      <c r="AS19" s="22">
        <v>0</v>
      </c>
      <c r="AT19" s="22">
        <v>0</v>
      </c>
      <c r="AU19" s="22">
        <v>0</v>
      </c>
      <c r="AV19" s="22">
        <v>0</v>
      </c>
      <c r="AW19" s="22">
        <v>0</v>
      </c>
      <c r="AX19" s="22">
        <v>0</v>
      </c>
      <c r="AY19" s="22">
        <v>0</v>
      </c>
      <c r="AZ19" s="22">
        <v>0</v>
      </c>
      <c r="BA19" s="22">
        <v>0</v>
      </c>
      <c r="BB19" s="22">
        <v>0</v>
      </c>
      <c r="BC19" s="22">
        <v>0</v>
      </c>
      <c r="BD19" s="22">
        <v>0</v>
      </c>
      <c r="BE19" s="22">
        <v>0</v>
      </c>
      <c r="BF19" s="184">
        <v>0</v>
      </c>
      <c r="BG19" s="143">
        <v>0</v>
      </c>
      <c r="BH19" s="143">
        <v>0</v>
      </c>
      <c r="BI19" s="143">
        <v>265154.55765183689</v>
      </c>
      <c r="BJ19" s="143">
        <v>0</v>
      </c>
      <c r="BK19" s="143">
        <v>0</v>
      </c>
      <c r="BL19" s="143">
        <v>0</v>
      </c>
      <c r="BM19" s="143">
        <v>0</v>
      </c>
      <c r="BN19" s="143">
        <v>0</v>
      </c>
      <c r="BO19" s="143">
        <v>0</v>
      </c>
      <c r="BP19" s="143">
        <v>0</v>
      </c>
      <c r="BQ19" s="185">
        <v>0</v>
      </c>
      <c r="BR19" s="22">
        <v>0</v>
      </c>
      <c r="BS19" s="22">
        <v>0</v>
      </c>
      <c r="BT19" s="22">
        <v>0</v>
      </c>
      <c r="BU19" s="22">
        <v>0</v>
      </c>
      <c r="BV19" s="22">
        <v>0</v>
      </c>
      <c r="BW19" s="22">
        <v>0</v>
      </c>
      <c r="BX19" s="22">
        <v>0</v>
      </c>
      <c r="BY19" s="22">
        <v>0</v>
      </c>
      <c r="BZ19" s="22">
        <v>0</v>
      </c>
      <c r="CA19" s="22">
        <v>0</v>
      </c>
      <c r="CB19" s="22">
        <v>0</v>
      </c>
      <c r="CC19" s="34">
        <v>0</v>
      </c>
      <c r="CE19" s="160">
        <v>0</v>
      </c>
      <c r="CG19" s="38">
        <f t="shared" si="0"/>
        <v>5.8207660913467407E-11</v>
      </c>
    </row>
    <row r="20" spans="1:85" x14ac:dyDescent="0.25">
      <c r="A20">
        <v>17</v>
      </c>
      <c r="B20" s="7" t="s">
        <v>71</v>
      </c>
      <c r="C20" s="9" t="s">
        <v>7</v>
      </c>
      <c r="D20" s="33">
        <v>0</v>
      </c>
      <c r="E20" s="22">
        <v>0</v>
      </c>
      <c r="F20" s="22">
        <v>0</v>
      </c>
      <c r="G20" s="22">
        <v>0</v>
      </c>
      <c r="H20" s="22">
        <v>0</v>
      </c>
      <c r="I20" s="22">
        <v>0</v>
      </c>
      <c r="J20" s="22">
        <v>0</v>
      </c>
      <c r="K20" s="22">
        <v>0</v>
      </c>
      <c r="L20" s="22">
        <v>0</v>
      </c>
      <c r="M20" s="22">
        <v>0</v>
      </c>
      <c r="N20" s="22">
        <v>0</v>
      </c>
      <c r="O20" s="22">
        <v>0</v>
      </c>
      <c r="P20" s="26">
        <v>0</v>
      </c>
      <c r="Q20" s="27">
        <v>0</v>
      </c>
      <c r="R20" s="27">
        <v>0</v>
      </c>
      <c r="S20" s="27">
        <v>0</v>
      </c>
      <c r="T20" s="27">
        <v>-65285.413880624699</v>
      </c>
      <c r="U20" s="202">
        <v>0</v>
      </c>
      <c r="V20" s="202">
        <v>0</v>
      </c>
      <c r="W20" s="202">
        <v>0</v>
      </c>
      <c r="X20" s="27">
        <v>0</v>
      </c>
      <c r="Y20" s="27">
        <v>0</v>
      </c>
      <c r="Z20" s="27">
        <v>0</v>
      </c>
      <c r="AA20" s="28">
        <v>-32655.037987236661</v>
      </c>
      <c r="AB20" s="22">
        <v>0</v>
      </c>
      <c r="AC20" s="22">
        <v>0</v>
      </c>
      <c r="AD20" s="22">
        <v>0</v>
      </c>
      <c r="AE20" s="22">
        <v>0</v>
      </c>
      <c r="AF20" s="22">
        <v>0</v>
      </c>
      <c r="AG20" s="22">
        <v>0</v>
      </c>
      <c r="AH20" s="22">
        <v>0</v>
      </c>
      <c r="AI20" s="22">
        <v>0</v>
      </c>
      <c r="AJ20" s="22">
        <v>0</v>
      </c>
      <c r="AK20" s="22">
        <v>0</v>
      </c>
      <c r="AL20" s="22">
        <v>0</v>
      </c>
      <c r="AM20" s="22">
        <v>0</v>
      </c>
      <c r="AN20" s="22">
        <v>0</v>
      </c>
      <c r="AO20" s="22">
        <v>0</v>
      </c>
      <c r="AP20" s="22">
        <v>0</v>
      </c>
      <c r="AQ20" s="22">
        <v>0</v>
      </c>
      <c r="AR20" s="22">
        <v>0</v>
      </c>
      <c r="AS20" s="22">
        <v>0</v>
      </c>
      <c r="AT20" s="22">
        <v>0</v>
      </c>
      <c r="AU20" s="22">
        <v>0</v>
      </c>
      <c r="AV20" s="22">
        <v>0</v>
      </c>
      <c r="AW20" s="22">
        <v>0</v>
      </c>
      <c r="AX20" s="22">
        <v>0</v>
      </c>
      <c r="AY20" s="22">
        <v>0</v>
      </c>
      <c r="AZ20" s="22">
        <v>0</v>
      </c>
      <c r="BA20" s="22">
        <v>0</v>
      </c>
      <c r="BB20" s="22">
        <v>0</v>
      </c>
      <c r="BC20" s="22">
        <v>0</v>
      </c>
      <c r="BD20" s="22">
        <v>0</v>
      </c>
      <c r="BE20" s="22">
        <v>0</v>
      </c>
      <c r="BF20" s="184">
        <v>0</v>
      </c>
      <c r="BG20" s="143">
        <v>0</v>
      </c>
      <c r="BH20" s="143">
        <v>0</v>
      </c>
      <c r="BI20" s="143">
        <v>0</v>
      </c>
      <c r="BJ20" s="143">
        <v>97940.451709812041</v>
      </c>
      <c r="BK20" s="143">
        <v>0</v>
      </c>
      <c r="BL20" s="143">
        <v>0</v>
      </c>
      <c r="BM20" s="143">
        <v>0</v>
      </c>
      <c r="BN20" s="143">
        <v>0</v>
      </c>
      <c r="BO20" s="143">
        <v>0</v>
      </c>
      <c r="BP20" s="143">
        <v>0</v>
      </c>
      <c r="BQ20" s="185">
        <v>0</v>
      </c>
      <c r="BR20" s="22">
        <v>0</v>
      </c>
      <c r="BS20" s="22">
        <v>0</v>
      </c>
      <c r="BT20" s="22">
        <v>0</v>
      </c>
      <c r="BU20" s="22">
        <v>0</v>
      </c>
      <c r="BV20" s="22">
        <v>0</v>
      </c>
      <c r="BW20" s="22">
        <v>0</v>
      </c>
      <c r="BX20" s="22">
        <v>0</v>
      </c>
      <c r="BY20" s="22">
        <v>0</v>
      </c>
      <c r="BZ20" s="22">
        <v>0</v>
      </c>
      <c r="CA20" s="22">
        <v>0</v>
      </c>
      <c r="CB20" s="22">
        <v>0</v>
      </c>
      <c r="CC20" s="34">
        <v>0</v>
      </c>
      <c r="CE20" s="160">
        <v>0</v>
      </c>
      <c r="CG20" s="38">
        <f t="shared" si="0"/>
        <v>1.5804931172169745E-4</v>
      </c>
    </row>
    <row r="21" spans="1:85" x14ac:dyDescent="0.25">
      <c r="A21">
        <v>18</v>
      </c>
      <c r="B21" s="7" t="s">
        <v>71</v>
      </c>
      <c r="C21" s="9" t="s">
        <v>8</v>
      </c>
      <c r="D21" s="33">
        <v>0</v>
      </c>
      <c r="E21" s="22">
        <v>0</v>
      </c>
      <c r="F21" s="22">
        <v>0</v>
      </c>
      <c r="G21" s="22">
        <v>0</v>
      </c>
      <c r="H21" s="22">
        <v>0</v>
      </c>
      <c r="I21" s="22">
        <v>0</v>
      </c>
      <c r="J21" s="22">
        <v>0</v>
      </c>
      <c r="K21" s="22">
        <v>0</v>
      </c>
      <c r="L21" s="22">
        <v>0</v>
      </c>
      <c r="M21" s="22">
        <v>0</v>
      </c>
      <c r="N21" s="22">
        <v>0</v>
      </c>
      <c r="O21" s="22">
        <v>0</v>
      </c>
      <c r="P21" s="26">
        <v>0</v>
      </c>
      <c r="Q21" s="27">
        <v>0</v>
      </c>
      <c r="R21" s="27">
        <v>0</v>
      </c>
      <c r="S21" s="27">
        <v>0</v>
      </c>
      <c r="T21" s="27">
        <v>0</v>
      </c>
      <c r="U21" s="255">
        <v>-3229.7947892391617</v>
      </c>
      <c r="V21" s="255">
        <v>-197.42211561858235</v>
      </c>
      <c r="W21" s="202">
        <v>0</v>
      </c>
      <c r="X21" s="27">
        <v>0</v>
      </c>
      <c r="Y21" s="27">
        <v>0</v>
      </c>
      <c r="Z21" s="27">
        <v>0</v>
      </c>
      <c r="AA21" s="28">
        <v>0</v>
      </c>
      <c r="AB21" s="22">
        <v>0</v>
      </c>
      <c r="AC21" s="22">
        <v>0</v>
      </c>
      <c r="AD21" s="22">
        <v>0</v>
      </c>
      <c r="AE21" s="22">
        <v>0</v>
      </c>
      <c r="AF21" s="22">
        <v>0</v>
      </c>
      <c r="AG21" s="22">
        <v>0</v>
      </c>
      <c r="AH21" s="22">
        <v>0</v>
      </c>
      <c r="AI21" s="22">
        <v>0</v>
      </c>
      <c r="AJ21" s="22">
        <v>0</v>
      </c>
      <c r="AK21" s="22">
        <v>0</v>
      </c>
      <c r="AL21" s="22">
        <v>0</v>
      </c>
      <c r="AM21" s="22">
        <v>0</v>
      </c>
      <c r="AN21" s="22">
        <v>0</v>
      </c>
      <c r="AO21" s="22">
        <v>0</v>
      </c>
      <c r="AP21" s="22">
        <v>0</v>
      </c>
      <c r="AQ21" s="22">
        <v>0</v>
      </c>
      <c r="AR21" s="22">
        <v>0</v>
      </c>
      <c r="AS21" s="22">
        <v>0</v>
      </c>
      <c r="AT21" s="22">
        <v>0</v>
      </c>
      <c r="AU21" s="22">
        <v>0</v>
      </c>
      <c r="AV21" s="22">
        <v>0</v>
      </c>
      <c r="AW21" s="22">
        <v>0</v>
      </c>
      <c r="AX21" s="22">
        <v>0</v>
      </c>
      <c r="AY21" s="22">
        <v>0</v>
      </c>
      <c r="AZ21" s="22">
        <v>0</v>
      </c>
      <c r="BA21" s="22">
        <v>0</v>
      </c>
      <c r="BB21" s="22">
        <v>0</v>
      </c>
      <c r="BC21" s="22">
        <v>0</v>
      </c>
      <c r="BD21" s="22">
        <v>0</v>
      </c>
      <c r="BE21" s="22">
        <v>0</v>
      </c>
      <c r="BF21" s="184">
        <v>0</v>
      </c>
      <c r="BG21" s="143">
        <v>0</v>
      </c>
      <c r="BH21" s="143">
        <v>0</v>
      </c>
      <c r="BI21" s="143">
        <v>0</v>
      </c>
      <c r="BJ21" s="143">
        <v>0</v>
      </c>
      <c r="BK21" s="143">
        <v>3427.2174737645009</v>
      </c>
      <c r="BL21" s="143">
        <v>0</v>
      </c>
      <c r="BM21" s="143">
        <v>0</v>
      </c>
      <c r="BN21" s="143">
        <v>0</v>
      </c>
      <c r="BO21" s="143">
        <v>0</v>
      </c>
      <c r="BP21" s="143">
        <v>0</v>
      </c>
      <c r="BQ21" s="185">
        <v>0</v>
      </c>
      <c r="BR21" s="22">
        <v>0</v>
      </c>
      <c r="BS21" s="22">
        <v>0</v>
      </c>
      <c r="BT21" s="22">
        <v>0</v>
      </c>
      <c r="BU21" s="22">
        <v>0</v>
      </c>
      <c r="BV21" s="22">
        <v>0</v>
      </c>
      <c r="BW21" s="22">
        <v>0</v>
      </c>
      <c r="BX21" s="22">
        <v>0</v>
      </c>
      <c r="BY21" s="22">
        <v>0</v>
      </c>
      <c r="BZ21" s="22">
        <v>0</v>
      </c>
      <c r="CA21" s="22">
        <v>0</v>
      </c>
      <c r="CB21" s="22">
        <v>0</v>
      </c>
      <c r="CC21" s="34">
        <v>0</v>
      </c>
      <c r="CE21" s="160">
        <v>0</v>
      </c>
      <c r="CG21" s="38">
        <f t="shared" si="0"/>
        <v>5.689067570529005E-4</v>
      </c>
    </row>
    <row r="22" spans="1:85" x14ac:dyDescent="0.25">
      <c r="A22">
        <v>19</v>
      </c>
      <c r="B22" s="7" t="s">
        <v>71</v>
      </c>
      <c r="C22" s="9" t="s">
        <v>9</v>
      </c>
      <c r="D22" s="33">
        <v>0</v>
      </c>
      <c r="E22" s="22">
        <v>0</v>
      </c>
      <c r="F22" s="22">
        <v>0</v>
      </c>
      <c r="G22" s="22">
        <v>0</v>
      </c>
      <c r="H22" s="22">
        <v>0</v>
      </c>
      <c r="I22" s="22">
        <v>0</v>
      </c>
      <c r="J22" s="22">
        <v>0</v>
      </c>
      <c r="K22" s="22">
        <v>0</v>
      </c>
      <c r="L22" s="22">
        <v>0</v>
      </c>
      <c r="M22" s="22">
        <v>0</v>
      </c>
      <c r="N22" s="22">
        <v>0</v>
      </c>
      <c r="O22" s="22">
        <v>0</v>
      </c>
      <c r="P22" s="26">
        <v>0</v>
      </c>
      <c r="Q22" s="27">
        <v>0</v>
      </c>
      <c r="R22" s="27">
        <v>0</v>
      </c>
      <c r="S22" s="27">
        <v>0</v>
      </c>
      <c r="T22" s="27">
        <v>0</v>
      </c>
      <c r="U22" s="202">
        <v>-18.185363512675991</v>
      </c>
      <c r="V22" s="202">
        <v>-97314.76163570497</v>
      </c>
      <c r="W22" s="202">
        <v>-230.5682019291699</v>
      </c>
      <c r="X22" s="27">
        <v>0</v>
      </c>
      <c r="Y22" s="27">
        <v>0</v>
      </c>
      <c r="Z22" s="27">
        <v>0</v>
      </c>
      <c r="AA22" s="28">
        <v>0</v>
      </c>
      <c r="AB22" s="22">
        <v>0</v>
      </c>
      <c r="AC22" s="22">
        <v>0</v>
      </c>
      <c r="AD22" s="22">
        <v>0</v>
      </c>
      <c r="AE22" s="22">
        <v>0</v>
      </c>
      <c r="AF22" s="22">
        <v>0</v>
      </c>
      <c r="AG22" s="22">
        <v>0</v>
      </c>
      <c r="AH22" s="22">
        <v>0</v>
      </c>
      <c r="AI22" s="22">
        <v>0</v>
      </c>
      <c r="AJ22" s="22">
        <v>0</v>
      </c>
      <c r="AK22" s="22">
        <v>0</v>
      </c>
      <c r="AL22" s="22">
        <v>0</v>
      </c>
      <c r="AM22" s="22">
        <v>0</v>
      </c>
      <c r="AN22" s="22">
        <v>0</v>
      </c>
      <c r="AO22" s="22">
        <v>0</v>
      </c>
      <c r="AP22" s="22">
        <v>0</v>
      </c>
      <c r="AQ22" s="22">
        <v>0</v>
      </c>
      <c r="AR22" s="22">
        <v>0</v>
      </c>
      <c r="AS22" s="22">
        <v>0</v>
      </c>
      <c r="AT22" s="22">
        <v>0</v>
      </c>
      <c r="AU22" s="22">
        <v>0</v>
      </c>
      <c r="AV22" s="22">
        <v>0</v>
      </c>
      <c r="AW22" s="22">
        <v>0</v>
      </c>
      <c r="AX22" s="22">
        <v>0</v>
      </c>
      <c r="AY22" s="22">
        <v>0</v>
      </c>
      <c r="AZ22" s="22">
        <v>0</v>
      </c>
      <c r="BA22" s="22">
        <v>0</v>
      </c>
      <c r="BB22" s="22">
        <v>0</v>
      </c>
      <c r="BC22" s="22">
        <v>0</v>
      </c>
      <c r="BD22" s="22">
        <v>0</v>
      </c>
      <c r="BE22" s="22">
        <v>0</v>
      </c>
      <c r="BF22" s="184">
        <v>0</v>
      </c>
      <c r="BG22" s="143">
        <v>0</v>
      </c>
      <c r="BH22" s="143">
        <v>0</v>
      </c>
      <c r="BI22" s="143">
        <v>0</v>
      </c>
      <c r="BJ22" s="143">
        <v>0</v>
      </c>
      <c r="BK22" s="143">
        <v>0</v>
      </c>
      <c r="BL22" s="143">
        <v>97563.53139637009</v>
      </c>
      <c r="BM22" s="143">
        <v>0</v>
      </c>
      <c r="BN22" s="143">
        <v>0</v>
      </c>
      <c r="BO22" s="143">
        <v>0</v>
      </c>
      <c r="BP22" s="143">
        <v>0</v>
      </c>
      <c r="BQ22" s="185">
        <v>0</v>
      </c>
      <c r="BR22" s="22">
        <v>0</v>
      </c>
      <c r="BS22" s="22">
        <v>0</v>
      </c>
      <c r="BT22" s="22">
        <v>0</v>
      </c>
      <c r="BU22" s="22">
        <v>0</v>
      </c>
      <c r="BV22" s="22">
        <v>0</v>
      </c>
      <c r="BW22" s="22">
        <v>0</v>
      </c>
      <c r="BX22" s="22">
        <v>0</v>
      </c>
      <c r="BY22" s="22">
        <v>0</v>
      </c>
      <c r="BZ22" s="22">
        <v>0</v>
      </c>
      <c r="CA22" s="22">
        <v>0</v>
      </c>
      <c r="CB22" s="22">
        <v>0</v>
      </c>
      <c r="CC22" s="34">
        <v>0</v>
      </c>
      <c r="CE22" s="160">
        <v>0</v>
      </c>
      <c r="CG22" s="38">
        <f t="shared" si="0"/>
        <v>1.6195223273825832E-2</v>
      </c>
    </row>
    <row r="23" spans="1:85" x14ac:dyDescent="0.25">
      <c r="A23">
        <v>20</v>
      </c>
      <c r="B23" s="7" t="s">
        <v>71</v>
      </c>
      <c r="C23" s="9" t="s">
        <v>10</v>
      </c>
      <c r="D23" s="33">
        <v>0</v>
      </c>
      <c r="E23" s="22">
        <v>0</v>
      </c>
      <c r="F23" s="22">
        <v>0</v>
      </c>
      <c r="G23" s="22">
        <v>0</v>
      </c>
      <c r="H23" s="22">
        <v>0</v>
      </c>
      <c r="I23" s="22">
        <v>0</v>
      </c>
      <c r="J23" s="22">
        <v>0</v>
      </c>
      <c r="K23" s="22">
        <v>0</v>
      </c>
      <c r="L23" s="22">
        <v>0</v>
      </c>
      <c r="M23" s="22">
        <v>0</v>
      </c>
      <c r="N23" s="22">
        <v>0</v>
      </c>
      <c r="O23" s="22">
        <v>0</v>
      </c>
      <c r="P23" s="26">
        <v>0</v>
      </c>
      <c r="Q23" s="27">
        <v>0</v>
      </c>
      <c r="R23" s="27">
        <v>-1252.575397179043</v>
      </c>
      <c r="S23" s="27">
        <v>0</v>
      </c>
      <c r="T23" s="27">
        <v>0</v>
      </c>
      <c r="U23" s="202">
        <v>0</v>
      </c>
      <c r="V23" s="202">
        <v>-332.77271366713177</v>
      </c>
      <c r="W23" s="202">
        <v>-754830.58822767343</v>
      </c>
      <c r="X23" s="27">
        <v>0</v>
      </c>
      <c r="Y23" s="27">
        <v>0</v>
      </c>
      <c r="Z23" s="27">
        <v>0</v>
      </c>
      <c r="AA23" s="75">
        <v>0</v>
      </c>
      <c r="AB23" s="22">
        <v>0</v>
      </c>
      <c r="AC23" s="22">
        <v>0</v>
      </c>
      <c r="AD23" s="22">
        <v>0</v>
      </c>
      <c r="AE23" s="22">
        <v>0</v>
      </c>
      <c r="AF23" s="22">
        <v>0</v>
      </c>
      <c r="AG23" s="22">
        <v>0</v>
      </c>
      <c r="AH23" s="22">
        <v>0</v>
      </c>
      <c r="AI23" s="22">
        <v>0</v>
      </c>
      <c r="AJ23" s="22">
        <v>0</v>
      </c>
      <c r="AK23" s="22">
        <v>0</v>
      </c>
      <c r="AL23" s="22">
        <v>0</v>
      </c>
      <c r="AM23" s="22">
        <v>0</v>
      </c>
      <c r="AN23" s="22">
        <v>0</v>
      </c>
      <c r="AO23" s="22">
        <v>0</v>
      </c>
      <c r="AP23" s="22">
        <v>0</v>
      </c>
      <c r="AQ23" s="22">
        <v>0</v>
      </c>
      <c r="AR23" s="22">
        <v>0</v>
      </c>
      <c r="AS23" s="22">
        <v>0</v>
      </c>
      <c r="AT23" s="22">
        <v>0</v>
      </c>
      <c r="AU23" s="22">
        <v>0</v>
      </c>
      <c r="AV23" s="22">
        <v>0</v>
      </c>
      <c r="AW23" s="22">
        <v>0</v>
      </c>
      <c r="AX23" s="22">
        <v>0</v>
      </c>
      <c r="AY23" s="22">
        <v>0</v>
      </c>
      <c r="AZ23" s="22">
        <v>0</v>
      </c>
      <c r="BA23" s="22">
        <v>0</v>
      </c>
      <c r="BB23" s="22">
        <v>0</v>
      </c>
      <c r="BC23" s="22">
        <v>0</v>
      </c>
      <c r="BD23" s="22">
        <v>0</v>
      </c>
      <c r="BE23" s="22">
        <v>0</v>
      </c>
      <c r="BF23" s="184">
        <v>0</v>
      </c>
      <c r="BG23" s="143">
        <v>0</v>
      </c>
      <c r="BH23" s="143">
        <v>0</v>
      </c>
      <c r="BI23" s="143">
        <v>0</v>
      </c>
      <c r="BJ23" s="143">
        <v>0</v>
      </c>
      <c r="BK23" s="143">
        <v>0</v>
      </c>
      <c r="BL23" s="143">
        <v>0</v>
      </c>
      <c r="BM23" s="143">
        <v>756416.04581597704</v>
      </c>
      <c r="BN23" s="143">
        <v>0</v>
      </c>
      <c r="BO23" s="143">
        <v>0</v>
      </c>
      <c r="BP23" s="143">
        <v>0</v>
      </c>
      <c r="BQ23" s="185">
        <v>0</v>
      </c>
      <c r="BR23" s="22">
        <v>0</v>
      </c>
      <c r="BS23" s="22">
        <v>0</v>
      </c>
      <c r="BT23" s="22">
        <v>0</v>
      </c>
      <c r="BU23" s="22">
        <v>0</v>
      </c>
      <c r="BV23" s="22">
        <v>0</v>
      </c>
      <c r="BW23" s="22">
        <v>0</v>
      </c>
      <c r="BX23" s="22">
        <v>0</v>
      </c>
      <c r="BY23" s="22">
        <v>0</v>
      </c>
      <c r="BZ23" s="22">
        <v>0</v>
      </c>
      <c r="CA23" s="22">
        <v>0</v>
      </c>
      <c r="CB23" s="22">
        <v>0</v>
      </c>
      <c r="CC23" s="34">
        <v>0</v>
      </c>
      <c r="CE23" s="160">
        <v>0</v>
      </c>
      <c r="CG23" s="38">
        <f t="shared" si="0"/>
        <v>0.10947745747398585</v>
      </c>
    </row>
    <row r="24" spans="1:85" x14ac:dyDescent="0.25">
      <c r="A24">
        <v>21</v>
      </c>
      <c r="B24" s="7" t="s">
        <v>71</v>
      </c>
      <c r="C24" s="9" t="s">
        <v>11</v>
      </c>
      <c r="D24" s="33">
        <v>0</v>
      </c>
      <c r="E24" s="22">
        <v>0</v>
      </c>
      <c r="F24" s="22">
        <v>0</v>
      </c>
      <c r="G24" s="22">
        <v>0</v>
      </c>
      <c r="H24" s="22">
        <v>0</v>
      </c>
      <c r="I24" s="22">
        <v>0</v>
      </c>
      <c r="J24" s="22">
        <v>0</v>
      </c>
      <c r="K24" s="22">
        <v>0</v>
      </c>
      <c r="L24" s="22">
        <v>0</v>
      </c>
      <c r="M24" s="22">
        <v>0</v>
      </c>
      <c r="N24" s="22">
        <v>0</v>
      </c>
      <c r="O24" s="22">
        <v>0</v>
      </c>
      <c r="P24" s="26">
        <v>0</v>
      </c>
      <c r="Q24" s="27">
        <v>0</v>
      </c>
      <c r="R24" s="27">
        <v>0</v>
      </c>
      <c r="S24" s="27">
        <v>0</v>
      </c>
      <c r="T24" s="27">
        <v>0</v>
      </c>
      <c r="U24" s="202">
        <v>0</v>
      </c>
      <c r="V24" s="202">
        <v>0</v>
      </c>
      <c r="W24" s="202">
        <v>0</v>
      </c>
      <c r="X24" s="27">
        <v>-191091.11685703442</v>
      </c>
      <c r="Y24" s="27">
        <v>0</v>
      </c>
      <c r="Z24" s="27">
        <v>0</v>
      </c>
      <c r="AA24" s="28">
        <v>-6216.7563810380461</v>
      </c>
      <c r="AB24" s="22">
        <v>0</v>
      </c>
      <c r="AC24" s="22">
        <v>0</v>
      </c>
      <c r="AD24" s="22">
        <v>0</v>
      </c>
      <c r="AE24" s="22">
        <v>0</v>
      </c>
      <c r="AF24" s="22">
        <v>0</v>
      </c>
      <c r="AG24" s="22">
        <v>0</v>
      </c>
      <c r="AH24" s="22">
        <v>0</v>
      </c>
      <c r="AI24" s="22">
        <v>0</v>
      </c>
      <c r="AJ24" s="22">
        <v>0</v>
      </c>
      <c r="AK24" s="22">
        <v>0</v>
      </c>
      <c r="AL24" s="22">
        <v>0</v>
      </c>
      <c r="AM24" s="22">
        <v>0</v>
      </c>
      <c r="AN24" s="22">
        <v>0</v>
      </c>
      <c r="AO24" s="22">
        <v>0</v>
      </c>
      <c r="AP24" s="22">
        <v>0</v>
      </c>
      <c r="AQ24" s="22">
        <v>0</v>
      </c>
      <c r="AR24" s="22">
        <v>0</v>
      </c>
      <c r="AS24" s="22">
        <v>0</v>
      </c>
      <c r="AT24" s="22">
        <v>0</v>
      </c>
      <c r="AU24" s="22">
        <v>0</v>
      </c>
      <c r="AV24" s="22">
        <v>0</v>
      </c>
      <c r="AW24" s="22">
        <v>0</v>
      </c>
      <c r="AX24" s="22">
        <v>0</v>
      </c>
      <c r="AY24" s="22">
        <v>0</v>
      </c>
      <c r="AZ24" s="22">
        <v>0</v>
      </c>
      <c r="BA24" s="22">
        <v>0</v>
      </c>
      <c r="BB24" s="22">
        <v>0</v>
      </c>
      <c r="BC24" s="22">
        <v>0</v>
      </c>
      <c r="BD24" s="22">
        <v>0</v>
      </c>
      <c r="BE24" s="22">
        <v>0</v>
      </c>
      <c r="BF24" s="184">
        <v>0</v>
      </c>
      <c r="BG24" s="143">
        <v>0</v>
      </c>
      <c r="BH24" s="143">
        <v>0</v>
      </c>
      <c r="BI24" s="143">
        <v>0</v>
      </c>
      <c r="BJ24" s="143">
        <v>0</v>
      </c>
      <c r="BK24" s="143">
        <v>0</v>
      </c>
      <c r="BL24" s="143">
        <v>0</v>
      </c>
      <c r="BM24" s="143">
        <v>0</v>
      </c>
      <c r="BN24" s="143">
        <v>197307.87321720348</v>
      </c>
      <c r="BO24" s="143">
        <v>0</v>
      </c>
      <c r="BP24" s="143">
        <v>0</v>
      </c>
      <c r="BQ24" s="185">
        <v>0</v>
      </c>
      <c r="BR24" s="22">
        <v>0</v>
      </c>
      <c r="BS24" s="22">
        <v>0</v>
      </c>
      <c r="BT24" s="22">
        <v>0</v>
      </c>
      <c r="BU24" s="22">
        <v>0</v>
      </c>
      <c r="BV24" s="22">
        <v>0</v>
      </c>
      <c r="BW24" s="22">
        <v>0</v>
      </c>
      <c r="BX24" s="22">
        <v>0</v>
      </c>
      <c r="BY24" s="22">
        <v>0</v>
      </c>
      <c r="BZ24" s="22">
        <v>0</v>
      </c>
      <c r="CA24" s="22">
        <v>0</v>
      </c>
      <c r="CB24" s="22">
        <v>0</v>
      </c>
      <c r="CC24" s="34">
        <v>0</v>
      </c>
      <c r="CE24" s="160">
        <v>0</v>
      </c>
      <c r="CG24" s="38">
        <f t="shared" si="0"/>
        <v>2.0868988940492272E-5</v>
      </c>
    </row>
    <row r="25" spans="1:85" x14ac:dyDescent="0.25">
      <c r="A25">
        <v>22</v>
      </c>
      <c r="B25" s="7" t="s">
        <v>71</v>
      </c>
      <c r="C25" s="9" t="s">
        <v>12</v>
      </c>
      <c r="D25" s="33">
        <v>0</v>
      </c>
      <c r="E25" s="22">
        <v>0</v>
      </c>
      <c r="F25" s="22">
        <v>0</v>
      </c>
      <c r="G25" s="22">
        <v>0</v>
      </c>
      <c r="H25" s="22">
        <v>0</v>
      </c>
      <c r="I25" s="22">
        <v>0</v>
      </c>
      <c r="J25" s="22">
        <v>0</v>
      </c>
      <c r="K25" s="22">
        <v>0</v>
      </c>
      <c r="L25" s="22">
        <v>0</v>
      </c>
      <c r="M25" s="22">
        <v>0</v>
      </c>
      <c r="N25" s="22">
        <v>0</v>
      </c>
      <c r="O25" s="22">
        <v>0</v>
      </c>
      <c r="P25" s="26">
        <v>0</v>
      </c>
      <c r="Q25" s="27">
        <v>0</v>
      </c>
      <c r="R25" s="27">
        <v>0</v>
      </c>
      <c r="S25" s="27">
        <v>0</v>
      </c>
      <c r="T25" s="27">
        <v>0</v>
      </c>
      <c r="U25" s="202">
        <v>0</v>
      </c>
      <c r="V25" s="202">
        <v>0</v>
      </c>
      <c r="W25" s="202">
        <v>0</v>
      </c>
      <c r="X25" s="27">
        <v>0</v>
      </c>
      <c r="Y25" s="27">
        <v>-340830.85909269942</v>
      </c>
      <c r="Z25" s="27">
        <v>0</v>
      </c>
      <c r="AA25" s="28">
        <v>0</v>
      </c>
      <c r="AB25" s="22">
        <v>0</v>
      </c>
      <c r="AC25" s="22">
        <v>0</v>
      </c>
      <c r="AD25" s="22">
        <v>0</v>
      </c>
      <c r="AE25" s="22">
        <v>0</v>
      </c>
      <c r="AF25" s="22">
        <v>0</v>
      </c>
      <c r="AG25" s="22">
        <v>0</v>
      </c>
      <c r="AH25" s="22">
        <v>0</v>
      </c>
      <c r="AI25" s="22">
        <v>0</v>
      </c>
      <c r="AJ25" s="22">
        <v>0</v>
      </c>
      <c r="AK25" s="22">
        <v>0</v>
      </c>
      <c r="AL25" s="22">
        <v>0</v>
      </c>
      <c r="AM25" s="22">
        <v>0</v>
      </c>
      <c r="AN25" s="22">
        <v>0</v>
      </c>
      <c r="AO25" s="22">
        <v>0</v>
      </c>
      <c r="AP25" s="22">
        <v>0</v>
      </c>
      <c r="AQ25" s="22">
        <v>0</v>
      </c>
      <c r="AR25" s="22">
        <v>0</v>
      </c>
      <c r="AS25" s="22">
        <v>0</v>
      </c>
      <c r="AT25" s="22">
        <v>0</v>
      </c>
      <c r="AU25" s="22">
        <v>0</v>
      </c>
      <c r="AV25" s="22">
        <v>0</v>
      </c>
      <c r="AW25" s="22">
        <v>0</v>
      </c>
      <c r="AX25" s="22">
        <v>0</v>
      </c>
      <c r="AY25" s="22">
        <v>0</v>
      </c>
      <c r="AZ25" s="22">
        <v>0</v>
      </c>
      <c r="BA25" s="22">
        <v>0</v>
      </c>
      <c r="BB25" s="22">
        <v>0</v>
      </c>
      <c r="BC25" s="22">
        <v>0</v>
      </c>
      <c r="BD25" s="22">
        <v>0</v>
      </c>
      <c r="BE25" s="22">
        <v>0</v>
      </c>
      <c r="BF25" s="184">
        <v>0</v>
      </c>
      <c r="BG25" s="143">
        <v>0</v>
      </c>
      <c r="BH25" s="143">
        <v>0</v>
      </c>
      <c r="BI25" s="143">
        <v>0</v>
      </c>
      <c r="BJ25" s="143">
        <v>0</v>
      </c>
      <c r="BK25" s="143">
        <v>0</v>
      </c>
      <c r="BL25" s="143">
        <v>0</v>
      </c>
      <c r="BM25" s="143">
        <v>0</v>
      </c>
      <c r="BN25" s="143">
        <v>0</v>
      </c>
      <c r="BO25" s="143">
        <v>340830.85909269936</v>
      </c>
      <c r="BP25" s="143">
        <v>0</v>
      </c>
      <c r="BQ25" s="185">
        <v>0</v>
      </c>
      <c r="BR25" s="22">
        <v>0</v>
      </c>
      <c r="BS25" s="22">
        <v>0</v>
      </c>
      <c r="BT25" s="22">
        <v>0</v>
      </c>
      <c r="BU25" s="22">
        <v>0</v>
      </c>
      <c r="BV25" s="22">
        <v>0</v>
      </c>
      <c r="BW25" s="22">
        <v>0</v>
      </c>
      <c r="BX25" s="22">
        <v>0</v>
      </c>
      <c r="BY25" s="22">
        <v>0</v>
      </c>
      <c r="BZ25" s="22">
        <v>0</v>
      </c>
      <c r="CA25" s="22">
        <v>0</v>
      </c>
      <c r="CB25" s="22">
        <v>0</v>
      </c>
      <c r="CC25" s="34">
        <v>0</v>
      </c>
      <c r="CE25" s="160">
        <v>0</v>
      </c>
      <c r="CG25" s="38">
        <f t="shared" si="0"/>
        <v>5.8207660913467407E-11</v>
      </c>
    </row>
    <row r="26" spans="1:85" x14ac:dyDescent="0.25">
      <c r="A26">
        <v>23</v>
      </c>
      <c r="B26" s="7" t="s">
        <v>71</v>
      </c>
      <c r="C26" s="9" t="s">
        <v>13</v>
      </c>
      <c r="D26" s="33">
        <v>0</v>
      </c>
      <c r="E26" s="22">
        <v>0</v>
      </c>
      <c r="F26" s="22">
        <v>0</v>
      </c>
      <c r="G26" s="22">
        <v>0</v>
      </c>
      <c r="H26" s="22">
        <v>0</v>
      </c>
      <c r="I26" s="22">
        <v>0</v>
      </c>
      <c r="J26" s="22">
        <v>0</v>
      </c>
      <c r="K26" s="22">
        <v>0</v>
      </c>
      <c r="L26" s="22">
        <v>0</v>
      </c>
      <c r="M26" s="22">
        <v>0</v>
      </c>
      <c r="N26" s="22">
        <v>0</v>
      </c>
      <c r="O26" s="22">
        <v>0</v>
      </c>
      <c r="P26" s="26">
        <v>0</v>
      </c>
      <c r="Q26" s="27">
        <v>0</v>
      </c>
      <c r="R26" s="27">
        <v>0</v>
      </c>
      <c r="S26" s="27">
        <v>0</v>
      </c>
      <c r="T26" s="27">
        <v>0</v>
      </c>
      <c r="U26" s="202">
        <v>0</v>
      </c>
      <c r="V26" s="202">
        <v>0</v>
      </c>
      <c r="W26" s="202">
        <v>0</v>
      </c>
      <c r="X26" s="27">
        <v>0</v>
      </c>
      <c r="Y26" s="27">
        <v>0</v>
      </c>
      <c r="Z26" s="27">
        <v>-299507.64742862841</v>
      </c>
      <c r="AA26" s="28">
        <v>-1044.5865341770211</v>
      </c>
      <c r="AB26" s="22">
        <v>0</v>
      </c>
      <c r="AC26" s="22">
        <v>0</v>
      </c>
      <c r="AD26" s="22">
        <v>0</v>
      </c>
      <c r="AE26" s="22">
        <v>0</v>
      </c>
      <c r="AF26" s="22">
        <v>0</v>
      </c>
      <c r="AG26" s="22">
        <v>0</v>
      </c>
      <c r="AH26" s="22">
        <v>0</v>
      </c>
      <c r="AI26" s="22">
        <v>0</v>
      </c>
      <c r="AJ26" s="22">
        <v>0</v>
      </c>
      <c r="AK26" s="22">
        <v>0</v>
      </c>
      <c r="AL26" s="22">
        <v>0</v>
      </c>
      <c r="AM26" s="22">
        <v>0</v>
      </c>
      <c r="AN26" s="22">
        <v>0</v>
      </c>
      <c r="AO26" s="22">
        <v>0</v>
      </c>
      <c r="AP26" s="22">
        <v>0</v>
      </c>
      <c r="AQ26" s="22">
        <v>0</v>
      </c>
      <c r="AR26" s="22">
        <v>0</v>
      </c>
      <c r="AS26" s="22">
        <v>0</v>
      </c>
      <c r="AT26" s="22">
        <v>0</v>
      </c>
      <c r="AU26" s="22">
        <v>0</v>
      </c>
      <c r="AV26" s="22">
        <v>0</v>
      </c>
      <c r="AW26" s="22">
        <v>0</v>
      </c>
      <c r="AX26" s="22">
        <v>0</v>
      </c>
      <c r="AY26" s="22">
        <v>0</v>
      </c>
      <c r="AZ26" s="22">
        <v>0</v>
      </c>
      <c r="BA26" s="22">
        <v>0</v>
      </c>
      <c r="BB26" s="22">
        <v>0</v>
      </c>
      <c r="BC26" s="22">
        <v>0</v>
      </c>
      <c r="BD26" s="22">
        <v>0</v>
      </c>
      <c r="BE26" s="22">
        <v>0</v>
      </c>
      <c r="BF26" s="184">
        <v>0</v>
      </c>
      <c r="BG26" s="143">
        <v>0</v>
      </c>
      <c r="BH26" s="143">
        <v>0</v>
      </c>
      <c r="BI26" s="143">
        <v>0</v>
      </c>
      <c r="BJ26" s="143">
        <v>0</v>
      </c>
      <c r="BK26" s="143">
        <v>0</v>
      </c>
      <c r="BL26" s="143">
        <v>0</v>
      </c>
      <c r="BM26" s="143">
        <v>0</v>
      </c>
      <c r="BN26" s="143">
        <v>0</v>
      </c>
      <c r="BO26" s="143">
        <v>0</v>
      </c>
      <c r="BP26" s="143">
        <v>300552.23396439338</v>
      </c>
      <c r="BQ26" s="185">
        <v>0</v>
      </c>
      <c r="BR26" s="22">
        <v>0</v>
      </c>
      <c r="BS26" s="22">
        <v>0</v>
      </c>
      <c r="BT26" s="22">
        <v>0</v>
      </c>
      <c r="BU26" s="22">
        <v>0</v>
      </c>
      <c r="BV26" s="22">
        <v>0</v>
      </c>
      <c r="BW26" s="22">
        <v>0</v>
      </c>
      <c r="BX26" s="22">
        <v>0</v>
      </c>
      <c r="BY26" s="22">
        <v>0</v>
      </c>
      <c r="BZ26" s="22">
        <v>0</v>
      </c>
      <c r="CA26" s="22">
        <v>0</v>
      </c>
      <c r="CB26" s="22">
        <v>0</v>
      </c>
      <c r="CC26" s="34">
        <v>0</v>
      </c>
      <c r="CE26" s="160">
        <v>0</v>
      </c>
      <c r="CG26" s="38">
        <f t="shared" si="0"/>
        <v>1.5879631973803043E-6</v>
      </c>
    </row>
    <row r="27" spans="1:85" ht="15.75" thickBot="1" x14ac:dyDescent="0.3">
      <c r="A27">
        <v>24</v>
      </c>
      <c r="B27" s="10" t="s">
        <v>71</v>
      </c>
      <c r="C27" s="12" t="s">
        <v>14</v>
      </c>
      <c r="D27" s="33">
        <v>0</v>
      </c>
      <c r="E27" s="22">
        <v>0</v>
      </c>
      <c r="F27" s="22">
        <v>0</v>
      </c>
      <c r="G27" s="22">
        <v>0</v>
      </c>
      <c r="H27" s="22">
        <v>0</v>
      </c>
      <c r="I27" s="22">
        <v>0</v>
      </c>
      <c r="J27" s="22">
        <v>0</v>
      </c>
      <c r="K27" s="22">
        <v>0</v>
      </c>
      <c r="L27" s="22">
        <v>0</v>
      </c>
      <c r="M27" s="22">
        <v>0</v>
      </c>
      <c r="N27" s="22">
        <v>0</v>
      </c>
      <c r="O27" s="22">
        <v>0</v>
      </c>
      <c r="P27" s="29">
        <v>0</v>
      </c>
      <c r="Q27" s="30">
        <v>0</v>
      </c>
      <c r="R27" s="30">
        <v>-491.8890318589373</v>
      </c>
      <c r="S27" s="30">
        <v>0</v>
      </c>
      <c r="T27" s="30">
        <v>-435.03027267441968</v>
      </c>
      <c r="U27" s="203">
        <v>0</v>
      </c>
      <c r="V27" s="203">
        <v>0</v>
      </c>
      <c r="W27" s="203">
        <v>-6593.8671788786942</v>
      </c>
      <c r="X27" s="30">
        <v>-544.46972287822564</v>
      </c>
      <c r="Y27" s="30">
        <v>0</v>
      </c>
      <c r="Z27" s="30">
        <v>0</v>
      </c>
      <c r="AA27" s="31">
        <v>-4072869.284622828</v>
      </c>
      <c r="AB27" s="22">
        <v>0</v>
      </c>
      <c r="AC27" s="22">
        <v>0</v>
      </c>
      <c r="AD27" s="22">
        <v>0</v>
      </c>
      <c r="AE27" s="22">
        <v>0</v>
      </c>
      <c r="AF27" s="22">
        <v>0</v>
      </c>
      <c r="AG27" s="22">
        <v>0</v>
      </c>
      <c r="AH27" s="22">
        <v>0</v>
      </c>
      <c r="AI27" s="22">
        <v>0</v>
      </c>
      <c r="AJ27" s="22">
        <v>0</v>
      </c>
      <c r="AK27" s="22">
        <v>0</v>
      </c>
      <c r="AL27" s="22">
        <v>0</v>
      </c>
      <c r="AM27" s="36">
        <v>0</v>
      </c>
      <c r="AN27" s="22">
        <v>0</v>
      </c>
      <c r="AO27" s="22">
        <v>0</v>
      </c>
      <c r="AP27" s="22">
        <v>0</v>
      </c>
      <c r="AQ27" s="22">
        <v>0</v>
      </c>
      <c r="AR27" s="22">
        <v>0</v>
      </c>
      <c r="AS27" s="22">
        <v>0</v>
      </c>
      <c r="AT27" s="22">
        <v>0</v>
      </c>
      <c r="AU27" s="22">
        <v>0</v>
      </c>
      <c r="AV27" s="22">
        <v>0</v>
      </c>
      <c r="AW27" s="22">
        <v>0</v>
      </c>
      <c r="AX27" s="22">
        <v>0</v>
      </c>
      <c r="AY27" s="22">
        <v>0</v>
      </c>
      <c r="AZ27" s="22">
        <v>0</v>
      </c>
      <c r="BA27" s="22">
        <v>0</v>
      </c>
      <c r="BB27" s="22">
        <v>0</v>
      </c>
      <c r="BC27" s="22">
        <v>0</v>
      </c>
      <c r="BD27" s="22">
        <v>0</v>
      </c>
      <c r="BE27" s="22">
        <v>0</v>
      </c>
      <c r="BF27" s="186">
        <v>0</v>
      </c>
      <c r="BG27" s="144">
        <v>0</v>
      </c>
      <c r="BH27" s="144">
        <v>0</v>
      </c>
      <c r="BI27" s="144">
        <v>0</v>
      </c>
      <c r="BJ27" s="144">
        <v>0</v>
      </c>
      <c r="BK27" s="144">
        <v>0</v>
      </c>
      <c r="BL27" s="144">
        <v>0</v>
      </c>
      <c r="BM27" s="144">
        <v>0</v>
      </c>
      <c r="BN27" s="144">
        <v>0</v>
      </c>
      <c r="BO27" s="144">
        <v>0</v>
      </c>
      <c r="BP27" s="144">
        <v>0</v>
      </c>
      <c r="BQ27" s="187">
        <v>4080934.5407815822</v>
      </c>
      <c r="BR27" s="22">
        <v>0</v>
      </c>
      <c r="BS27" s="22">
        <v>0</v>
      </c>
      <c r="BT27" s="22">
        <v>0</v>
      </c>
      <c r="BU27" s="22">
        <v>0</v>
      </c>
      <c r="BV27" s="22">
        <v>0</v>
      </c>
      <c r="BW27" s="22">
        <v>0</v>
      </c>
      <c r="BX27" s="22">
        <v>0</v>
      </c>
      <c r="BY27" s="22">
        <v>0</v>
      </c>
      <c r="BZ27" s="22">
        <v>0</v>
      </c>
      <c r="CA27" s="22">
        <v>0</v>
      </c>
      <c r="CB27" s="22">
        <v>0</v>
      </c>
      <c r="CC27" s="34">
        <v>0</v>
      </c>
      <c r="CE27" s="160">
        <v>0</v>
      </c>
      <c r="CG27" s="38">
        <f t="shared" si="0"/>
        <v>4.7536101192235947E-5</v>
      </c>
    </row>
    <row r="28" spans="1:85" x14ac:dyDescent="0.25">
      <c r="A28">
        <v>25</v>
      </c>
      <c r="B28" s="7" t="s">
        <v>70</v>
      </c>
      <c r="C28" s="9" t="s">
        <v>3</v>
      </c>
      <c r="D28" s="33">
        <v>0</v>
      </c>
      <c r="E28" s="22">
        <v>0</v>
      </c>
      <c r="F28" s="22">
        <v>0</v>
      </c>
      <c r="G28" s="22">
        <v>0</v>
      </c>
      <c r="H28" s="22">
        <v>0</v>
      </c>
      <c r="I28" s="22">
        <v>0</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2">
        <v>0</v>
      </c>
      <c r="AA28" s="22">
        <v>0</v>
      </c>
      <c r="AB28" s="23">
        <v>0</v>
      </c>
      <c r="AC28" s="24">
        <v>0</v>
      </c>
      <c r="AD28" s="24">
        <v>0</v>
      </c>
      <c r="AE28" s="24">
        <v>0</v>
      </c>
      <c r="AF28" s="24">
        <v>0</v>
      </c>
      <c r="AG28" s="201">
        <v>0</v>
      </c>
      <c r="AH28" s="201">
        <v>0</v>
      </c>
      <c r="AI28" s="201">
        <v>0</v>
      </c>
      <c r="AJ28" s="24">
        <v>0</v>
      </c>
      <c r="AK28" s="24">
        <v>0</v>
      </c>
      <c r="AL28" s="24">
        <v>0</v>
      </c>
      <c r="AM28" s="25">
        <v>0</v>
      </c>
      <c r="AN28" s="22">
        <v>0</v>
      </c>
      <c r="AO28" s="22">
        <v>0</v>
      </c>
      <c r="AP28" s="22">
        <v>0</v>
      </c>
      <c r="AQ28" s="22">
        <v>0</v>
      </c>
      <c r="AR28" s="22">
        <v>0</v>
      </c>
      <c r="AS28" s="22">
        <v>0</v>
      </c>
      <c r="AT28" s="22">
        <v>0</v>
      </c>
      <c r="AU28" s="22">
        <v>0</v>
      </c>
      <c r="AV28" s="22">
        <v>0</v>
      </c>
      <c r="AW28" s="22">
        <v>0</v>
      </c>
      <c r="AX28" s="22">
        <v>0</v>
      </c>
      <c r="AY28" s="22">
        <v>0</v>
      </c>
      <c r="AZ28" s="22">
        <v>0</v>
      </c>
      <c r="BA28" s="22">
        <v>0</v>
      </c>
      <c r="BB28" s="22">
        <v>0</v>
      </c>
      <c r="BC28" s="22">
        <v>0</v>
      </c>
      <c r="BD28" s="22">
        <v>0</v>
      </c>
      <c r="BE28" s="22">
        <v>0</v>
      </c>
      <c r="BF28" s="22">
        <v>0</v>
      </c>
      <c r="BG28" s="22">
        <v>0</v>
      </c>
      <c r="BH28" s="22">
        <v>0</v>
      </c>
      <c r="BI28" s="22">
        <v>0</v>
      </c>
      <c r="BJ28" s="22">
        <v>0</v>
      </c>
      <c r="BK28" s="22">
        <v>0</v>
      </c>
      <c r="BL28" s="22">
        <v>0</v>
      </c>
      <c r="BM28" s="22">
        <v>0</v>
      </c>
      <c r="BN28" s="22">
        <v>0</v>
      </c>
      <c r="BO28" s="22">
        <v>0</v>
      </c>
      <c r="BP28" s="22">
        <v>0</v>
      </c>
      <c r="BQ28" s="22">
        <v>0</v>
      </c>
      <c r="BR28" s="233">
        <v>0</v>
      </c>
      <c r="BS28" s="142">
        <v>0</v>
      </c>
      <c r="BT28" s="142">
        <v>0</v>
      </c>
      <c r="BU28" s="142">
        <v>0</v>
      </c>
      <c r="BV28" s="142">
        <v>0</v>
      </c>
      <c r="BW28" s="142">
        <v>0</v>
      </c>
      <c r="BX28" s="142">
        <v>0</v>
      </c>
      <c r="BY28" s="142">
        <v>0</v>
      </c>
      <c r="BZ28" s="142">
        <v>0</v>
      </c>
      <c r="CA28" s="142">
        <v>0</v>
      </c>
      <c r="CB28" s="142">
        <v>0</v>
      </c>
      <c r="CC28" s="183">
        <v>0</v>
      </c>
      <c r="CE28" s="232">
        <v>0</v>
      </c>
      <c r="CG28" s="38">
        <f t="shared" si="0"/>
        <v>0</v>
      </c>
    </row>
    <row r="29" spans="1:85" x14ac:dyDescent="0.25">
      <c r="A29">
        <v>26</v>
      </c>
      <c r="B29" s="7" t="s">
        <v>70</v>
      </c>
      <c r="C29" s="9" t="s">
        <v>4</v>
      </c>
      <c r="D29" s="33">
        <v>0</v>
      </c>
      <c r="E29" s="22">
        <v>0</v>
      </c>
      <c r="F29" s="22">
        <v>0</v>
      </c>
      <c r="G29" s="22">
        <v>0</v>
      </c>
      <c r="H29" s="22">
        <v>0</v>
      </c>
      <c r="I29" s="22">
        <v>0</v>
      </c>
      <c r="J29" s="22">
        <v>0</v>
      </c>
      <c r="K29" s="22">
        <v>0</v>
      </c>
      <c r="L29" s="22">
        <v>0</v>
      </c>
      <c r="M29" s="22">
        <v>0</v>
      </c>
      <c r="N29" s="22">
        <v>0</v>
      </c>
      <c r="O29" s="22">
        <v>0</v>
      </c>
      <c r="P29" s="22">
        <v>0</v>
      </c>
      <c r="Q29" s="22">
        <v>0</v>
      </c>
      <c r="R29" s="22">
        <v>0</v>
      </c>
      <c r="S29" s="22">
        <v>0</v>
      </c>
      <c r="T29" s="22">
        <v>0</v>
      </c>
      <c r="U29" s="22">
        <v>0</v>
      </c>
      <c r="V29" s="22">
        <v>0</v>
      </c>
      <c r="W29" s="22">
        <v>0</v>
      </c>
      <c r="X29" s="22">
        <v>0</v>
      </c>
      <c r="Y29" s="22">
        <v>0</v>
      </c>
      <c r="Z29" s="22">
        <v>0</v>
      </c>
      <c r="AA29" s="22">
        <v>0</v>
      </c>
      <c r="AB29" s="26">
        <v>0</v>
      </c>
      <c r="AC29" s="27">
        <v>-3267.7550179999998</v>
      </c>
      <c r="AD29" s="27">
        <v>0</v>
      </c>
      <c r="AE29" s="27">
        <v>0</v>
      </c>
      <c r="AF29" s="27">
        <v>0</v>
      </c>
      <c r="AG29" s="202">
        <v>0</v>
      </c>
      <c r="AH29" s="202">
        <v>0</v>
      </c>
      <c r="AI29" s="202">
        <v>0</v>
      </c>
      <c r="AJ29" s="27">
        <v>0</v>
      </c>
      <c r="AK29" s="27">
        <v>0</v>
      </c>
      <c r="AL29" s="27">
        <v>0</v>
      </c>
      <c r="AM29" s="28">
        <v>0</v>
      </c>
      <c r="AN29" s="22">
        <v>0</v>
      </c>
      <c r="AO29" s="22">
        <v>0</v>
      </c>
      <c r="AP29" s="22">
        <v>0</v>
      </c>
      <c r="AQ29" s="22">
        <v>0</v>
      </c>
      <c r="AR29" s="22">
        <v>0</v>
      </c>
      <c r="AS29" s="22">
        <v>0</v>
      </c>
      <c r="AT29" s="22">
        <v>0</v>
      </c>
      <c r="AU29" s="22">
        <v>0</v>
      </c>
      <c r="AV29" s="22">
        <v>0</v>
      </c>
      <c r="AW29" s="22">
        <v>0</v>
      </c>
      <c r="AX29" s="22">
        <v>0</v>
      </c>
      <c r="AY29" s="22">
        <v>0</v>
      </c>
      <c r="AZ29" s="22">
        <v>0</v>
      </c>
      <c r="BA29" s="22">
        <v>0</v>
      </c>
      <c r="BB29" s="22">
        <v>0</v>
      </c>
      <c r="BC29" s="22">
        <v>0</v>
      </c>
      <c r="BD29" s="22">
        <v>0</v>
      </c>
      <c r="BE29" s="22">
        <v>0</v>
      </c>
      <c r="BF29" s="22">
        <v>0</v>
      </c>
      <c r="BG29" s="22">
        <v>0</v>
      </c>
      <c r="BH29" s="22">
        <v>0</v>
      </c>
      <c r="BI29" s="22">
        <v>0</v>
      </c>
      <c r="BJ29" s="22">
        <v>0</v>
      </c>
      <c r="BK29" s="22">
        <v>0</v>
      </c>
      <c r="BL29" s="22">
        <v>0</v>
      </c>
      <c r="BM29" s="22">
        <v>0</v>
      </c>
      <c r="BN29" s="22">
        <v>0</v>
      </c>
      <c r="BO29" s="22">
        <v>0</v>
      </c>
      <c r="BP29" s="22">
        <v>0</v>
      </c>
      <c r="BQ29" s="22">
        <v>0</v>
      </c>
      <c r="BR29" s="184">
        <v>0</v>
      </c>
      <c r="BS29" s="224">
        <v>0</v>
      </c>
      <c r="BT29" s="143">
        <v>0</v>
      </c>
      <c r="BU29" s="143">
        <v>0</v>
      </c>
      <c r="BV29" s="143">
        <v>0</v>
      </c>
      <c r="BW29" s="143">
        <v>0</v>
      </c>
      <c r="BX29" s="143">
        <v>0</v>
      </c>
      <c r="BY29" s="143">
        <v>0</v>
      </c>
      <c r="BZ29" s="143">
        <v>0</v>
      </c>
      <c r="CA29" s="143">
        <v>0</v>
      </c>
      <c r="CB29" s="143">
        <v>0</v>
      </c>
      <c r="CC29" s="185">
        <v>0</v>
      </c>
      <c r="CE29" s="232">
        <v>-3267.7550179999998</v>
      </c>
      <c r="CG29" s="38">
        <f t="shared" si="0"/>
        <v>0</v>
      </c>
    </row>
    <row r="30" spans="1:85" x14ac:dyDescent="0.25">
      <c r="A30">
        <v>27</v>
      </c>
      <c r="B30" s="7" t="s">
        <v>70</v>
      </c>
      <c r="C30" s="9" t="s">
        <v>5</v>
      </c>
      <c r="D30" s="33">
        <v>0</v>
      </c>
      <c r="E30" s="22">
        <v>0</v>
      </c>
      <c r="F30" s="22">
        <v>0</v>
      </c>
      <c r="G30" s="22">
        <v>0</v>
      </c>
      <c r="H30" s="22">
        <v>0</v>
      </c>
      <c r="I30" s="22">
        <v>0</v>
      </c>
      <c r="J30" s="22">
        <v>0</v>
      </c>
      <c r="K30" s="22">
        <v>0</v>
      </c>
      <c r="L30" s="22">
        <v>0</v>
      </c>
      <c r="M30" s="22">
        <v>0</v>
      </c>
      <c r="N30" s="22">
        <v>0</v>
      </c>
      <c r="O30" s="22">
        <v>0</v>
      </c>
      <c r="P30" s="22">
        <v>0</v>
      </c>
      <c r="Q30" s="22">
        <v>0</v>
      </c>
      <c r="R30" s="22">
        <v>0</v>
      </c>
      <c r="S30" s="22">
        <v>0</v>
      </c>
      <c r="T30" s="22">
        <v>0</v>
      </c>
      <c r="U30" s="22">
        <v>0</v>
      </c>
      <c r="V30" s="22">
        <v>0</v>
      </c>
      <c r="W30" s="22">
        <v>0</v>
      </c>
      <c r="X30" s="22">
        <v>0</v>
      </c>
      <c r="Y30" s="22">
        <v>0</v>
      </c>
      <c r="Z30" s="22">
        <v>0</v>
      </c>
      <c r="AA30" s="22">
        <v>0</v>
      </c>
      <c r="AB30" s="26">
        <v>0</v>
      </c>
      <c r="AC30" s="27">
        <v>0</v>
      </c>
      <c r="AD30" s="27">
        <v>-867080.70047855412</v>
      </c>
      <c r="AE30" s="27">
        <v>0</v>
      </c>
      <c r="AF30" s="27">
        <v>0</v>
      </c>
      <c r="AG30" s="202">
        <v>0</v>
      </c>
      <c r="AH30" s="202">
        <v>0</v>
      </c>
      <c r="AI30" s="202">
        <v>-883.04338710724153</v>
      </c>
      <c r="AJ30" s="27">
        <v>0</v>
      </c>
      <c r="AK30" s="27">
        <v>0</v>
      </c>
      <c r="AL30" s="27">
        <v>0</v>
      </c>
      <c r="AM30" s="28">
        <v>0</v>
      </c>
      <c r="AN30" s="22">
        <v>0</v>
      </c>
      <c r="AO30" s="22">
        <v>0</v>
      </c>
      <c r="AP30" s="22">
        <v>0</v>
      </c>
      <c r="AQ30" s="22">
        <v>0</v>
      </c>
      <c r="AR30" s="22">
        <v>0</v>
      </c>
      <c r="AS30" s="22">
        <v>0</v>
      </c>
      <c r="AT30" s="22">
        <v>0</v>
      </c>
      <c r="AU30" s="22">
        <v>0</v>
      </c>
      <c r="AV30" s="22">
        <v>0</v>
      </c>
      <c r="AW30" s="22">
        <v>0</v>
      </c>
      <c r="AX30" s="22">
        <v>0</v>
      </c>
      <c r="AY30" s="22">
        <v>0</v>
      </c>
      <c r="AZ30" s="22">
        <v>0</v>
      </c>
      <c r="BA30" s="22">
        <v>0</v>
      </c>
      <c r="BB30" s="22">
        <v>0</v>
      </c>
      <c r="BC30" s="22">
        <v>0</v>
      </c>
      <c r="BD30" s="22">
        <v>0</v>
      </c>
      <c r="BE30" s="22">
        <v>0</v>
      </c>
      <c r="BF30" s="22">
        <v>0</v>
      </c>
      <c r="BG30" s="22">
        <v>0</v>
      </c>
      <c r="BH30" s="22">
        <v>0</v>
      </c>
      <c r="BI30" s="22">
        <v>0</v>
      </c>
      <c r="BJ30" s="22">
        <v>0</v>
      </c>
      <c r="BK30" s="22">
        <v>0</v>
      </c>
      <c r="BL30" s="22">
        <v>0</v>
      </c>
      <c r="BM30" s="22">
        <v>0</v>
      </c>
      <c r="BN30" s="22">
        <v>0</v>
      </c>
      <c r="BO30" s="22">
        <v>0</v>
      </c>
      <c r="BP30" s="22">
        <v>0</v>
      </c>
      <c r="BQ30" s="22">
        <v>0</v>
      </c>
      <c r="BR30" s="184">
        <v>0</v>
      </c>
      <c r="BS30" s="143">
        <v>0</v>
      </c>
      <c r="BT30" s="143">
        <v>867963.74386435153</v>
      </c>
      <c r="BU30" s="143">
        <v>0</v>
      </c>
      <c r="BV30" s="143">
        <v>0</v>
      </c>
      <c r="BW30" s="143">
        <v>0</v>
      </c>
      <c r="BX30" s="143">
        <v>0</v>
      </c>
      <c r="BY30" s="143">
        <v>0</v>
      </c>
      <c r="BZ30" s="143">
        <v>0</v>
      </c>
      <c r="CA30" s="143">
        <v>0</v>
      </c>
      <c r="CB30" s="143">
        <v>0</v>
      </c>
      <c r="CC30" s="185">
        <v>0</v>
      </c>
      <c r="CE30" s="160">
        <v>0</v>
      </c>
      <c r="CG30" s="38">
        <f t="shared" si="0"/>
        <v>1.3097887858748436E-6</v>
      </c>
    </row>
    <row r="31" spans="1:85" x14ac:dyDescent="0.25">
      <c r="A31">
        <v>28</v>
      </c>
      <c r="B31" s="7" t="s">
        <v>70</v>
      </c>
      <c r="C31" s="9" t="s">
        <v>6</v>
      </c>
      <c r="D31" s="33">
        <v>0</v>
      </c>
      <c r="E31" s="22">
        <v>0</v>
      </c>
      <c r="F31" s="22">
        <v>0</v>
      </c>
      <c r="G31" s="22">
        <v>0</v>
      </c>
      <c r="H31" s="22">
        <v>0</v>
      </c>
      <c r="I31" s="22">
        <v>0</v>
      </c>
      <c r="J31" s="22">
        <v>0</v>
      </c>
      <c r="K31" s="22">
        <v>0</v>
      </c>
      <c r="L31" s="22">
        <v>0</v>
      </c>
      <c r="M31" s="22">
        <v>0</v>
      </c>
      <c r="N31" s="22">
        <v>0</v>
      </c>
      <c r="O31" s="22">
        <v>0</v>
      </c>
      <c r="P31" s="22">
        <v>0</v>
      </c>
      <c r="Q31" s="22">
        <v>0</v>
      </c>
      <c r="R31" s="22">
        <v>0</v>
      </c>
      <c r="S31" s="22">
        <v>0</v>
      </c>
      <c r="T31" s="22">
        <v>0</v>
      </c>
      <c r="U31" s="22">
        <v>0</v>
      </c>
      <c r="V31" s="22">
        <v>0</v>
      </c>
      <c r="W31" s="22">
        <v>0</v>
      </c>
      <c r="X31" s="22">
        <v>0</v>
      </c>
      <c r="Y31" s="22">
        <v>0</v>
      </c>
      <c r="Z31" s="22">
        <v>0</v>
      </c>
      <c r="AA31" s="22">
        <v>0</v>
      </c>
      <c r="AB31" s="26">
        <v>0</v>
      </c>
      <c r="AC31" s="27">
        <v>0</v>
      </c>
      <c r="AD31" s="27">
        <v>0</v>
      </c>
      <c r="AE31" s="27">
        <v>-1516889.7934378278</v>
      </c>
      <c r="AF31" s="27">
        <v>0</v>
      </c>
      <c r="AG31" s="202">
        <v>0</v>
      </c>
      <c r="AH31" s="202">
        <v>0</v>
      </c>
      <c r="AI31" s="202">
        <v>0</v>
      </c>
      <c r="AJ31" s="27">
        <v>0</v>
      </c>
      <c r="AK31" s="27">
        <v>0</v>
      </c>
      <c r="AL31" s="27">
        <v>0</v>
      </c>
      <c r="AM31" s="28">
        <v>0</v>
      </c>
      <c r="AN31" s="22">
        <v>0</v>
      </c>
      <c r="AO31" s="22">
        <v>0</v>
      </c>
      <c r="AP31" s="22">
        <v>0</v>
      </c>
      <c r="AQ31" s="22">
        <v>0</v>
      </c>
      <c r="AR31" s="22">
        <v>0</v>
      </c>
      <c r="AS31" s="22">
        <v>0</v>
      </c>
      <c r="AT31" s="22">
        <v>0</v>
      </c>
      <c r="AU31" s="22">
        <v>0</v>
      </c>
      <c r="AV31" s="22">
        <v>0</v>
      </c>
      <c r="AW31" s="22">
        <v>0</v>
      </c>
      <c r="AX31" s="22">
        <v>0</v>
      </c>
      <c r="AY31" s="22">
        <v>0</v>
      </c>
      <c r="AZ31" s="22">
        <v>0</v>
      </c>
      <c r="BA31" s="22">
        <v>0</v>
      </c>
      <c r="BB31" s="22">
        <v>0</v>
      </c>
      <c r="BC31" s="22">
        <v>0</v>
      </c>
      <c r="BD31" s="22">
        <v>0</v>
      </c>
      <c r="BE31" s="22">
        <v>0</v>
      </c>
      <c r="BF31" s="22">
        <v>0</v>
      </c>
      <c r="BG31" s="22">
        <v>0</v>
      </c>
      <c r="BH31" s="22">
        <v>0</v>
      </c>
      <c r="BI31" s="22">
        <v>0</v>
      </c>
      <c r="BJ31" s="22">
        <v>0</v>
      </c>
      <c r="BK31" s="22">
        <v>0</v>
      </c>
      <c r="BL31" s="22">
        <v>0</v>
      </c>
      <c r="BM31" s="22">
        <v>0</v>
      </c>
      <c r="BN31" s="22">
        <v>0</v>
      </c>
      <c r="BO31" s="22">
        <v>0</v>
      </c>
      <c r="BP31" s="22">
        <v>0</v>
      </c>
      <c r="BQ31" s="22">
        <v>0</v>
      </c>
      <c r="BR31" s="184">
        <v>0</v>
      </c>
      <c r="BS31" s="143">
        <v>0</v>
      </c>
      <c r="BT31" s="143">
        <v>0</v>
      </c>
      <c r="BU31" s="143">
        <v>1516889.7934378281</v>
      </c>
      <c r="BV31" s="143">
        <v>0</v>
      </c>
      <c r="BW31" s="143">
        <v>0</v>
      </c>
      <c r="BX31" s="143">
        <v>0</v>
      </c>
      <c r="BY31" s="143">
        <v>0</v>
      </c>
      <c r="BZ31" s="143">
        <v>0</v>
      </c>
      <c r="CA31" s="143">
        <v>0</v>
      </c>
      <c r="CB31" s="143">
        <v>0</v>
      </c>
      <c r="CC31" s="185">
        <v>0</v>
      </c>
      <c r="CE31" s="160">
        <v>0</v>
      </c>
      <c r="CG31" s="38">
        <f t="shared" si="0"/>
        <v>2.3283064365386963E-10</v>
      </c>
    </row>
    <row r="32" spans="1:85" x14ac:dyDescent="0.25">
      <c r="A32">
        <v>29</v>
      </c>
      <c r="B32" s="7" t="s">
        <v>70</v>
      </c>
      <c r="C32" s="9" t="s">
        <v>7</v>
      </c>
      <c r="D32" s="33">
        <v>0</v>
      </c>
      <c r="E32" s="22">
        <v>0</v>
      </c>
      <c r="F32" s="22">
        <v>0</v>
      </c>
      <c r="G32" s="22">
        <v>0</v>
      </c>
      <c r="H32" s="22">
        <v>0</v>
      </c>
      <c r="I32" s="22">
        <v>0</v>
      </c>
      <c r="J32" s="22">
        <v>0</v>
      </c>
      <c r="K32" s="22">
        <v>0</v>
      </c>
      <c r="L32" s="22">
        <v>0</v>
      </c>
      <c r="M32" s="22">
        <v>0</v>
      </c>
      <c r="N32" s="22">
        <v>0</v>
      </c>
      <c r="O32" s="22">
        <v>0</v>
      </c>
      <c r="P32" s="22">
        <v>0</v>
      </c>
      <c r="Q32" s="22">
        <v>0</v>
      </c>
      <c r="R32" s="22">
        <v>0</v>
      </c>
      <c r="S32" s="22">
        <v>0</v>
      </c>
      <c r="T32" s="22">
        <v>0</v>
      </c>
      <c r="U32" s="22">
        <v>0</v>
      </c>
      <c r="V32" s="22">
        <v>0</v>
      </c>
      <c r="W32" s="22">
        <v>0</v>
      </c>
      <c r="X32" s="22">
        <v>0</v>
      </c>
      <c r="Y32" s="22">
        <v>0</v>
      </c>
      <c r="Z32" s="22">
        <v>0</v>
      </c>
      <c r="AA32" s="22">
        <v>0</v>
      </c>
      <c r="AB32" s="26">
        <v>0</v>
      </c>
      <c r="AC32" s="27">
        <v>0</v>
      </c>
      <c r="AD32" s="27">
        <v>0</v>
      </c>
      <c r="AE32" s="27">
        <v>0</v>
      </c>
      <c r="AF32" s="27">
        <v>-428254.88661850098</v>
      </c>
      <c r="AG32" s="202">
        <v>0</v>
      </c>
      <c r="AH32" s="202">
        <v>0</v>
      </c>
      <c r="AI32" s="202">
        <v>0</v>
      </c>
      <c r="AJ32" s="27">
        <v>0</v>
      </c>
      <c r="AK32" s="27">
        <v>0</v>
      </c>
      <c r="AL32" s="27">
        <v>0</v>
      </c>
      <c r="AM32" s="28">
        <v>-128013.16968134415</v>
      </c>
      <c r="AN32" s="22">
        <v>0</v>
      </c>
      <c r="AO32" s="22">
        <v>0</v>
      </c>
      <c r="AP32" s="22">
        <v>0</v>
      </c>
      <c r="AQ32" s="22">
        <v>0</v>
      </c>
      <c r="AR32" s="22">
        <v>0</v>
      </c>
      <c r="AS32" s="22">
        <v>0</v>
      </c>
      <c r="AT32" s="22">
        <v>0</v>
      </c>
      <c r="AU32" s="22">
        <v>0</v>
      </c>
      <c r="AV32" s="22">
        <v>0</v>
      </c>
      <c r="AW32" s="22">
        <v>0</v>
      </c>
      <c r="AX32" s="22">
        <v>0</v>
      </c>
      <c r="AY32" s="22">
        <v>0</v>
      </c>
      <c r="AZ32" s="22">
        <v>0</v>
      </c>
      <c r="BA32" s="22">
        <v>0</v>
      </c>
      <c r="BB32" s="22">
        <v>0</v>
      </c>
      <c r="BC32" s="22">
        <v>0</v>
      </c>
      <c r="BD32" s="22">
        <v>0</v>
      </c>
      <c r="BE32" s="22">
        <v>0</v>
      </c>
      <c r="BF32" s="22">
        <v>0</v>
      </c>
      <c r="BG32" s="22">
        <v>0</v>
      </c>
      <c r="BH32" s="22">
        <v>0</v>
      </c>
      <c r="BI32" s="22">
        <v>0</v>
      </c>
      <c r="BJ32" s="22">
        <v>0</v>
      </c>
      <c r="BK32" s="22">
        <v>0</v>
      </c>
      <c r="BL32" s="22">
        <v>0</v>
      </c>
      <c r="BM32" s="22">
        <v>0</v>
      </c>
      <c r="BN32" s="22">
        <v>0</v>
      </c>
      <c r="BO32" s="22">
        <v>0</v>
      </c>
      <c r="BP32" s="22">
        <v>0</v>
      </c>
      <c r="BQ32" s="22">
        <v>0</v>
      </c>
      <c r="BR32" s="184">
        <v>0</v>
      </c>
      <c r="BS32" s="143">
        <v>0</v>
      </c>
      <c r="BT32" s="143">
        <v>0</v>
      </c>
      <c r="BU32" s="143">
        <v>0</v>
      </c>
      <c r="BV32" s="143">
        <v>556268.0564559421</v>
      </c>
      <c r="BW32" s="143">
        <v>0</v>
      </c>
      <c r="BX32" s="143">
        <v>0</v>
      </c>
      <c r="BY32" s="143">
        <v>0</v>
      </c>
      <c r="BZ32" s="143">
        <v>0</v>
      </c>
      <c r="CA32" s="143">
        <v>0</v>
      </c>
      <c r="CB32" s="143">
        <v>0</v>
      </c>
      <c r="CC32" s="185">
        <v>0</v>
      </c>
      <c r="CE32" s="160">
        <v>0</v>
      </c>
      <c r="CG32" s="38">
        <f t="shared" si="0"/>
        <v>1.560969976708293E-4</v>
      </c>
    </row>
    <row r="33" spans="1:85" x14ac:dyDescent="0.25">
      <c r="A33">
        <v>30</v>
      </c>
      <c r="B33" s="7" t="s">
        <v>70</v>
      </c>
      <c r="C33" s="9" t="s">
        <v>8</v>
      </c>
      <c r="D33" s="33">
        <v>0</v>
      </c>
      <c r="E33" s="22">
        <v>0</v>
      </c>
      <c r="F33" s="22">
        <v>0</v>
      </c>
      <c r="G33" s="22">
        <v>0</v>
      </c>
      <c r="H33" s="22">
        <v>0</v>
      </c>
      <c r="I33" s="22">
        <v>0</v>
      </c>
      <c r="J33" s="22">
        <v>0</v>
      </c>
      <c r="K33" s="22">
        <v>0</v>
      </c>
      <c r="L33" s="22">
        <v>0</v>
      </c>
      <c r="M33" s="22">
        <v>0</v>
      </c>
      <c r="N33" s="22">
        <v>0</v>
      </c>
      <c r="O33" s="22">
        <v>0</v>
      </c>
      <c r="P33" s="22">
        <v>0</v>
      </c>
      <c r="Q33" s="22">
        <v>0</v>
      </c>
      <c r="R33" s="22">
        <v>0</v>
      </c>
      <c r="S33" s="22">
        <v>0</v>
      </c>
      <c r="T33" s="22">
        <v>0</v>
      </c>
      <c r="U33" s="22">
        <v>0</v>
      </c>
      <c r="V33" s="22">
        <v>0</v>
      </c>
      <c r="W33" s="22">
        <v>0</v>
      </c>
      <c r="X33" s="22">
        <v>0</v>
      </c>
      <c r="Y33" s="22">
        <v>0</v>
      </c>
      <c r="Z33" s="22">
        <v>0</v>
      </c>
      <c r="AA33" s="22">
        <v>0</v>
      </c>
      <c r="AB33" s="26">
        <v>0</v>
      </c>
      <c r="AC33" s="27">
        <v>0</v>
      </c>
      <c r="AD33" s="27">
        <v>0</v>
      </c>
      <c r="AE33" s="27">
        <v>0</v>
      </c>
      <c r="AF33" s="27">
        <v>0</v>
      </c>
      <c r="AG33" s="202">
        <v>-6081.1966766842579</v>
      </c>
      <c r="AH33" s="255">
        <v>-256.81953503810047</v>
      </c>
      <c r="AI33" s="202">
        <v>0</v>
      </c>
      <c r="AJ33" s="27">
        <v>0</v>
      </c>
      <c r="AK33" s="27">
        <v>0</v>
      </c>
      <c r="AL33" s="27">
        <v>0</v>
      </c>
      <c r="AM33" s="28">
        <v>0</v>
      </c>
      <c r="AN33" s="22">
        <v>0</v>
      </c>
      <c r="AO33" s="22">
        <v>0</v>
      </c>
      <c r="AP33" s="22">
        <v>0</v>
      </c>
      <c r="AQ33" s="22">
        <v>0</v>
      </c>
      <c r="AR33" s="22">
        <v>0</v>
      </c>
      <c r="AS33" s="22">
        <v>0</v>
      </c>
      <c r="AT33" s="22">
        <v>0</v>
      </c>
      <c r="AU33" s="22">
        <v>0</v>
      </c>
      <c r="AV33" s="22">
        <v>0</v>
      </c>
      <c r="AW33" s="22">
        <v>0</v>
      </c>
      <c r="AX33" s="22">
        <v>0</v>
      </c>
      <c r="AY33" s="22">
        <v>0</v>
      </c>
      <c r="AZ33" s="22">
        <v>0</v>
      </c>
      <c r="BA33" s="22">
        <v>0</v>
      </c>
      <c r="BB33" s="22">
        <v>0</v>
      </c>
      <c r="BC33" s="22">
        <v>0</v>
      </c>
      <c r="BD33" s="22">
        <v>0</v>
      </c>
      <c r="BE33" s="22">
        <v>0</v>
      </c>
      <c r="BF33" s="22">
        <v>0</v>
      </c>
      <c r="BG33" s="22">
        <v>0</v>
      </c>
      <c r="BH33" s="22">
        <v>0</v>
      </c>
      <c r="BI33" s="22">
        <v>0</v>
      </c>
      <c r="BJ33" s="22">
        <v>0</v>
      </c>
      <c r="BK33" s="22">
        <v>0</v>
      </c>
      <c r="BL33" s="22">
        <v>0</v>
      </c>
      <c r="BM33" s="22">
        <v>0</v>
      </c>
      <c r="BN33" s="22">
        <v>0</v>
      </c>
      <c r="BO33" s="22">
        <v>0</v>
      </c>
      <c r="BP33" s="22">
        <v>0</v>
      </c>
      <c r="BQ33" s="22">
        <v>0</v>
      </c>
      <c r="BR33" s="184">
        <v>0</v>
      </c>
      <c r="BS33" s="143">
        <v>0</v>
      </c>
      <c r="BT33" s="143">
        <v>0</v>
      </c>
      <c r="BU33" s="143">
        <v>0</v>
      </c>
      <c r="BV33" s="143">
        <v>0</v>
      </c>
      <c r="BW33" s="143">
        <v>6338.0172638122467</v>
      </c>
      <c r="BX33" s="143">
        <v>0</v>
      </c>
      <c r="BY33" s="143">
        <v>0</v>
      </c>
      <c r="BZ33" s="143">
        <v>0</v>
      </c>
      <c r="CA33" s="143">
        <v>0</v>
      </c>
      <c r="CB33" s="143">
        <v>0</v>
      </c>
      <c r="CC33" s="185">
        <v>0</v>
      </c>
      <c r="CE33" s="160">
        <v>0</v>
      </c>
      <c r="CG33" s="38">
        <f t="shared" si="0"/>
        <v>1.0520898886170471E-3</v>
      </c>
    </row>
    <row r="34" spans="1:85" x14ac:dyDescent="0.25">
      <c r="A34">
        <v>31</v>
      </c>
      <c r="B34" s="7" t="s">
        <v>70</v>
      </c>
      <c r="C34" s="9" t="s">
        <v>9</v>
      </c>
      <c r="D34" s="33">
        <v>0</v>
      </c>
      <c r="E34" s="22">
        <v>0</v>
      </c>
      <c r="F34" s="22">
        <v>0</v>
      </c>
      <c r="G34" s="22">
        <v>0</v>
      </c>
      <c r="H34" s="22">
        <v>0</v>
      </c>
      <c r="I34" s="22">
        <v>0</v>
      </c>
      <c r="J34" s="22">
        <v>0</v>
      </c>
      <c r="K34" s="22">
        <v>0</v>
      </c>
      <c r="L34" s="22">
        <v>0</v>
      </c>
      <c r="M34" s="22">
        <v>0</v>
      </c>
      <c r="N34" s="22">
        <v>0</v>
      </c>
      <c r="O34" s="22">
        <v>0</v>
      </c>
      <c r="P34" s="22">
        <v>0</v>
      </c>
      <c r="Q34" s="22">
        <v>0</v>
      </c>
      <c r="R34" s="22">
        <v>0</v>
      </c>
      <c r="S34" s="22">
        <v>0</v>
      </c>
      <c r="T34" s="22">
        <v>0</v>
      </c>
      <c r="U34" s="22">
        <v>0</v>
      </c>
      <c r="V34" s="22">
        <v>0</v>
      </c>
      <c r="W34" s="22">
        <v>0</v>
      </c>
      <c r="X34" s="22">
        <v>0</v>
      </c>
      <c r="Y34" s="22">
        <v>0</v>
      </c>
      <c r="Z34" s="22">
        <v>0</v>
      </c>
      <c r="AA34" s="22">
        <v>0</v>
      </c>
      <c r="AB34" s="26">
        <v>0</v>
      </c>
      <c r="AC34" s="27">
        <v>0</v>
      </c>
      <c r="AD34" s="27">
        <v>0</v>
      </c>
      <c r="AE34" s="27">
        <v>0</v>
      </c>
      <c r="AF34" s="27">
        <v>0</v>
      </c>
      <c r="AG34" s="202">
        <v>-60.760434903857544</v>
      </c>
      <c r="AH34" s="202">
        <v>-641658.21190276847</v>
      </c>
      <c r="AI34" s="202">
        <v>-1123.0939814265159</v>
      </c>
      <c r="AJ34" s="27">
        <v>0</v>
      </c>
      <c r="AK34" s="27">
        <v>0</v>
      </c>
      <c r="AL34" s="27">
        <v>0</v>
      </c>
      <c r="AM34" s="28">
        <v>0</v>
      </c>
      <c r="AN34" s="22">
        <v>0</v>
      </c>
      <c r="AO34" s="22">
        <v>0</v>
      </c>
      <c r="AP34" s="22">
        <v>0</v>
      </c>
      <c r="AQ34" s="22">
        <v>0</v>
      </c>
      <c r="AR34" s="22">
        <v>0</v>
      </c>
      <c r="AS34" s="22">
        <v>0</v>
      </c>
      <c r="AT34" s="22">
        <v>0</v>
      </c>
      <c r="AU34" s="22">
        <v>0</v>
      </c>
      <c r="AV34" s="22">
        <v>0</v>
      </c>
      <c r="AW34" s="22">
        <v>0</v>
      </c>
      <c r="AX34" s="22">
        <v>0</v>
      </c>
      <c r="AY34" s="22">
        <v>0</v>
      </c>
      <c r="AZ34" s="22">
        <v>0</v>
      </c>
      <c r="BA34" s="22">
        <v>0</v>
      </c>
      <c r="BB34" s="22">
        <v>0</v>
      </c>
      <c r="BC34" s="22">
        <v>0</v>
      </c>
      <c r="BD34" s="22">
        <v>0</v>
      </c>
      <c r="BE34" s="22">
        <v>0</v>
      </c>
      <c r="BF34" s="22">
        <v>0</v>
      </c>
      <c r="BG34" s="22">
        <v>0</v>
      </c>
      <c r="BH34" s="22">
        <v>0</v>
      </c>
      <c r="BI34" s="22">
        <v>0</v>
      </c>
      <c r="BJ34" s="22">
        <v>0</v>
      </c>
      <c r="BK34" s="22">
        <v>0</v>
      </c>
      <c r="BL34" s="22">
        <v>0</v>
      </c>
      <c r="BM34" s="22">
        <v>0</v>
      </c>
      <c r="BN34" s="22">
        <v>0</v>
      </c>
      <c r="BO34" s="22">
        <v>0</v>
      </c>
      <c r="BP34" s="22">
        <v>0</v>
      </c>
      <c r="BQ34" s="22">
        <v>0</v>
      </c>
      <c r="BR34" s="184">
        <v>0</v>
      </c>
      <c r="BS34" s="143">
        <v>0</v>
      </c>
      <c r="BT34" s="143">
        <v>0</v>
      </c>
      <c r="BU34" s="143">
        <v>0</v>
      </c>
      <c r="BV34" s="143">
        <v>0</v>
      </c>
      <c r="BW34" s="143">
        <v>0</v>
      </c>
      <c r="BX34" s="143">
        <v>642842.173028772</v>
      </c>
      <c r="BY34" s="143">
        <v>0</v>
      </c>
      <c r="BZ34" s="143">
        <v>0</v>
      </c>
      <c r="CA34" s="143">
        <v>0</v>
      </c>
      <c r="CB34" s="143">
        <v>0</v>
      </c>
      <c r="CC34" s="185">
        <v>0</v>
      </c>
      <c r="CE34" s="160">
        <v>0</v>
      </c>
      <c r="CG34" s="38">
        <f t="shared" si="0"/>
        <v>0.10670967306941748</v>
      </c>
    </row>
    <row r="35" spans="1:85" x14ac:dyDescent="0.25">
      <c r="A35">
        <v>32</v>
      </c>
      <c r="B35" s="7" t="s">
        <v>70</v>
      </c>
      <c r="C35" s="9" t="s">
        <v>10</v>
      </c>
      <c r="D35" s="33">
        <v>0</v>
      </c>
      <c r="E35" s="22">
        <v>0</v>
      </c>
      <c r="F35" s="22">
        <v>0</v>
      </c>
      <c r="G35" s="22">
        <v>0</v>
      </c>
      <c r="H35" s="22">
        <v>0</v>
      </c>
      <c r="I35" s="22">
        <v>0</v>
      </c>
      <c r="J35" s="22">
        <v>0</v>
      </c>
      <c r="K35" s="22">
        <v>0</v>
      </c>
      <c r="L35" s="22">
        <v>0</v>
      </c>
      <c r="M35" s="22">
        <v>0</v>
      </c>
      <c r="N35" s="22">
        <v>0</v>
      </c>
      <c r="O35" s="22">
        <v>0</v>
      </c>
      <c r="P35" s="22">
        <v>0</v>
      </c>
      <c r="Q35" s="22">
        <v>0</v>
      </c>
      <c r="R35" s="22">
        <v>0</v>
      </c>
      <c r="S35" s="22">
        <v>0</v>
      </c>
      <c r="T35" s="22">
        <v>0</v>
      </c>
      <c r="U35" s="22">
        <v>0</v>
      </c>
      <c r="V35" s="22">
        <v>0</v>
      </c>
      <c r="W35" s="22">
        <v>0</v>
      </c>
      <c r="X35" s="22">
        <v>0</v>
      </c>
      <c r="Y35" s="22">
        <v>0</v>
      </c>
      <c r="Z35" s="22">
        <v>0</v>
      </c>
      <c r="AA35" s="22">
        <v>0</v>
      </c>
      <c r="AB35" s="26">
        <v>0</v>
      </c>
      <c r="AC35" s="27">
        <v>0</v>
      </c>
      <c r="AD35" s="27">
        <v>-21437.885779273682</v>
      </c>
      <c r="AE35" s="27">
        <v>0</v>
      </c>
      <c r="AF35" s="27">
        <v>0</v>
      </c>
      <c r="AG35" s="202">
        <v>0</v>
      </c>
      <c r="AH35" s="202">
        <v>-6265.1927922312916</v>
      </c>
      <c r="AI35" s="202">
        <v>-4480487.1459228573</v>
      </c>
      <c r="AJ35" s="27">
        <v>0</v>
      </c>
      <c r="AK35" s="27">
        <v>0</v>
      </c>
      <c r="AL35" s="27">
        <v>0</v>
      </c>
      <c r="AM35" s="75">
        <v>0</v>
      </c>
      <c r="AN35" s="22">
        <v>0</v>
      </c>
      <c r="AO35" s="22">
        <v>0</v>
      </c>
      <c r="AP35" s="22">
        <v>0</v>
      </c>
      <c r="AQ35" s="22">
        <v>0</v>
      </c>
      <c r="AR35" s="22">
        <v>0</v>
      </c>
      <c r="AS35" s="22">
        <v>0</v>
      </c>
      <c r="AT35" s="22">
        <v>0</v>
      </c>
      <c r="AU35" s="22">
        <v>0</v>
      </c>
      <c r="AV35" s="22">
        <v>0</v>
      </c>
      <c r="AW35" s="22">
        <v>0</v>
      </c>
      <c r="AX35" s="22">
        <v>0</v>
      </c>
      <c r="AY35" s="22">
        <v>0</v>
      </c>
      <c r="AZ35" s="22">
        <v>0</v>
      </c>
      <c r="BA35" s="22">
        <v>0</v>
      </c>
      <c r="BB35" s="22">
        <v>0</v>
      </c>
      <c r="BC35" s="22">
        <v>0</v>
      </c>
      <c r="BD35" s="22">
        <v>0</v>
      </c>
      <c r="BE35" s="22">
        <v>0</v>
      </c>
      <c r="BF35" s="22">
        <v>0</v>
      </c>
      <c r="BG35" s="22">
        <v>0</v>
      </c>
      <c r="BH35" s="22">
        <v>0</v>
      </c>
      <c r="BI35" s="22">
        <v>0</v>
      </c>
      <c r="BJ35" s="22">
        <v>0</v>
      </c>
      <c r="BK35" s="22">
        <v>0</v>
      </c>
      <c r="BL35" s="22">
        <v>0</v>
      </c>
      <c r="BM35" s="22">
        <v>0</v>
      </c>
      <c r="BN35" s="22">
        <v>0</v>
      </c>
      <c r="BO35" s="22">
        <v>0</v>
      </c>
      <c r="BP35" s="22">
        <v>0</v>
      </c>
      <c r="BQ35" s="22">
        <v>0</v>
      </c>
      <c r="BR35" s="184">
        <v>0</v>
      </c>
      <c r="BS35" s="143">
        <v>0</v>
      </c>
      <c r="BT35" s="143">
        <v>0</v>
      </c>
      <c r="BU35" s="143">
        <v>0</v>
      </c>
      <c r="BV35" s="143">
        <v>0</v>
      </c>
      <c r="BW35" s="143">
        <v>0</v>
      </c>
      <c r="BX35" s="143">
        <v>0</v>
      </c>
      <c r="BY35" s="143">
        <v>4508189.9894303801</v>
      </c>
      <c r="BZ35" s="143">
        <v>0</v>
      </c>
      <c r="CA35" s="143">
        <v>0</v>
      </c>
      <c r="CB35" s="143">
        <v>0</v>
      </c>
      <c r="CC35" s="185">
        <v>0</v>
      </c>
      <c r="CE35" s="160">
        <v>0</v>
      </c>
      <c r="CG35" s="38">
        <f t="shared" si="0"/>
        <v>0.23506398219615221</v>
      </c>
    </row>
    <row r="36" spans="1:85" x14ac:dyDescent="0.25">
      <c r="A36">
        <v>33</v>
      </c>
      <c r="B36" s="7" t="s">
        <v>70</v>
      </c>
      <c r="C36" s="9" t="s">
        <v>11</v>
      </c>
      <c r="D36" s="33">
        <v>0</v>
      </c>
      <c r="E36" s="22">
        <v>0</v>
      </c>
      <c r="F36" s="22">
        <v>0</v>
      </c>
      <c r="G36" s="22">
        <v>0</v>
      </c>
      <c r="H36" s="22">
        <v>0</v>
      </c>
      <c r="I36" s="22">
        <v>0</v>
      </c>
      <c r="J36" s="22">
        <v>0</v>
      </c>
      <c r="K36" s="22">
        <v>0</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6">
        <v>0</v>
      </c>
      <c r="AC36" s="27">
        <v>0</v>
      </c>
      <c r="AD36" s="27">
        <v>0</v>
      </c>
      <c r="AE36" s="27">
        <v>0</v>
      </c>
      <c r="AF36" s="27">
        <v>0</v>
      </c>
      <c r="AG36" s="202">
        <v>0</v>
      </c>
      <c r="AH36" s="202">
        <v>0</v>
      </c>
      <c r="AI36" s="202">
        <v>0</v>
      </c>
      <c r="AJ36" s="27">
        <v>-1150183.1867295634</v>
      </c>
      <c r="AK36" s="27">
        <v>0</v>
      </c>
      <c r="AL36" s="27">
        <v>0</v>
      </c>
      <c r="AM36" s="28">
        <v>-26497.93863545503</v>
      </c>
      <c r="AN36" s="22">
        <v>0</v>
      </c>
      <c r="AO36" s="22">
        <v>0</v>
      </c>
      <c r="AP36" s="22">
        <v>0</v>
      </c>
      <c r="AQ36" s="22">
        <v>0</v>
      </c>
      <c r="AR36" s="22">
        <v>0</v>
      </c>
      <c r="AS36" s="22">
        <v>0</v>
      </c>
      <c r="AT36" s="22">
        <v>0</v>
      </c>
      <c r="AU36" s="22">
        <v>0</v>
      </c>
      <c r="AV36" s="22">
        <v>0</v>
      </c>
      <c r="AW36" s="22">
        <v>0</v>
      </c>
      <c r="AX36" s="22">
        <v>0</v>
      </c>
      <c r="AY36" s="22">
        <v>0</v>
      </c>
      <c r="AZ36" s="22">
        <v>0</v>
      </c>
      <c r="BA36" s="22">
        <v>0</v>
      </c>
      <c r="BB36" s="22">
        <v>0</v>
      </c>
      <c r="BC36" s="22">
        <v>0</v>
      </c>
      <c r="BD36" s="22">
        <v>0</v>
      </c>
      <c r="BE36" s="22">
        <v>0</v>
      </c>
      <c r="BF36" s="22">
        <v>0</v>
      </c>
      <c r="BG36" s="22">
        <v>0</v>
      </c>
      <c r="BH36" s="22">
        <v>0</v>
      </c>
      <c r="BI36" s="22">
        <v>0</v>
      </c>
      <c r="BJ36" s="22">
        <v>0</v>
      </c>
      <c r="BK36" s="22">
        <v>0</v>
      </c>
      <c r="BL36" s="22">
        <v>0</v>
      </c>
      <c r="BM36" s="22">
        <v>0</v>
      </c>
      <c r="BN36" s="22">
        <v>0</v>
      </c>
      <c r="BO36" s="22">
        <v>0</v>
      </c>
      <c r="BP36" s="22">
        <v>0</v>
      </c>
      <c r="BQ36" s="22">
        <v>0</v>
      </c>
      <c r="BR36" s="184">
        <v>0</v>
      </c>
      <c r="BS36" s="143">
        <v>0</v>
      </c>
      <c r="BT36" s="143">
        <v>0</v>
      </c>
      <c r="BU36" s="143">
        <v>0</v>
      </c>
      <c r="BV36" s="143">
        <v>0</v>
      </c>
      <c r="BW36" s="143">
        <v>0</v>
      </c>
      <c r="BX36" s="143">
        <v>0</v>
      </c>
      <c r="BY36" s="143">
        <v>0</v>
      </c>
      <c r="BZ36" s="143">
        <v>1176681.1253825505</v>
      </c>
      <c r="CA36" s="143">
        <v>0</v>
      </c>
      <c r="CB36" s="143">
        <v>0</v>
      </c>
      <c r="CC36" s="185">
        <v>0</v>
      </c>
      <c r="CE36" s="160">
        <v>0</v>
      </c>
      <c r="CG36" s="38">
        <f t="shared" si="0"/>
        <v>1.7532147467136383E-5</v>
      </c>
    </row>
    <row r="37" spans="1:85" x14ac:dyDescent="0.25">
      <c r="A37">
        <v>34</v>
      </c>
      <c r="B37" s="7" t="s">
        <v>70</v>
      </c>
      <c r="C37" s="9" t="s">
        <v>12</v>
      </c>
      <c r="D37" s="33">
        <v>0</v>
      </c>
      <c r="E37" s="22">
        <v>0</v>
      </c>
      <c r="F37" s="22">
        <v>0</v>
      </c>
      <c r="G37" s="22">
        <v>0</v>
      </c>
      <c r="H37" s="22">
        <v>0</v>
      </c>
      <c r="I37" s="22">
        <v>0</v>
      </c>
      <c r="J37" s="22">
        <v>0</v>
      </c>
      <c r="K37" s="22">
        <v>0</v>
      </c>
      <c r="L37" s="22">
        <v>0</v>
      </c>
      <c r="M37" s="22">
        <v>0</v>
      </c>
      <c r="N37" s="22">
        <v>0</v>
      </c>
      <c r="O37" s="22">
        <v>0</v>
      </c>
      <c r="P37" s="22">
        <v>0</v>
      </c>
      <c r="Q37" s="22">
        <v>0</v>
      </c>
      <c r="R37" s="22">
        <v>0</v>
      </c>
      <c r="S37" s="22">
        <v>0</v>
      </c>
      <c r="T37" s="22">
        <v>0</v>
      </c>
      <c r="U37" s="22">
        <v>0</v>
      </c>
      <c r="V37" s="22">
        <v>0</v>
      </c>
      <c r="W37" s="22">
        <v>0</v>
      </c>
      <c r="X37" s="22">
        <v>0</v>
      </c>
      <c r="Y37" s="22">
        <v>0</v>
      </c>
      <c r="Z37" s="22">
        <v>0</v>
      </c>
      <c r="AA37" s="22">
        <v>0</v>
      </c>
      <c r="AB37" s="26">
        <v>0</v>
      </c>
      <c r="AC37" s="27">
        <v>0</v>
      </c>
      <c r="AD37" s="27">
        <v>0</v>
      </c>
      <c r="AE37" s="27">
        <v>0</v>
      </c>
      <c r="AF37" s="27">
        <v>0</v>
      </c>
      <c r="AG37" s="202">
        <v>0</v>
      </c>
      <c r="AH37" s="202">
        <v>0</v>
      </c>
      <c r="AI37" s="202">
        <v>0</v>
      </c>
      <c r="AJ37" s="27">
        <v>0</v>
      </c>
      <c r="AK37" s="27">
        <v>-1724999.1602941202</v>
      </c>
      <c r="AL37" s="27">
        <v>0</v>
      </c>
      <c r="AM37" s="28">
        <v>0</v>
      </c>
      <c r="AN37" s="22">
        <v>0</v>
      </c>
      <c r="AO37" s="22">
        <v>0</v>
      </c>
      <c r="AP37" s="22">
        <v>0</v>
      </c>
      <c r="AQ37" s="22">
        <v>0</v>
      </c>
      <c r="AR37" s="22">
        <v>0</v>
      </c>
      <c r="AS37" s="22">
        <v>0</v>
      </c>
      <c r="AT37" s="22">
        <v>0</v>
      </c>
      <c r="AU37" s="22">
        <v>0</v>
      </c>
      <c r="AV37" s="22">
        <v>0</v>
      </c>
      <c r="AW37" s="22">
        <v>0</v>
      </c>
      <c r="AX37" s="22">
        <v>0</v>
      </c>
      <c r="AY37" s="22">
        <v>0</v>
      </c>
      <c r="AZ37" s="22">
        <v>0</v>
      </c>
      <c r="BA37" s="22">
        <v>0</v>
      </c>
      <c r="BB37" s="22">
        <v>0</v>
      </c>
      <c r="BC37" s="22">
        <v>0</v>
      </c>
      <c r="BD37" s="22">
        <v>0</v>
      </c>
      <c r="BE37" s="22">
        <v>0</v>
      </c>
      <c r="BF37" s="22">
        <v>0</v>
      </c>
      <c r="BG37" s="22">
        <v>0</v>
      </c>
      <c r="BH37" s="22">
        <v>0</v>
      </c>
      <c r="BI37" s="22">
        <v>0</v>
      </c>
      <c r="BJ37" s="22">
        <v>0</v>
      </c>
      <c r="BK37" s="22">
        <v>0</v>
      </c>
      <c r="BL37" s="22">
        <v>0</v>
      </c>
      <c r="BM37" s="22">
        <v>0</v>
      </c>
      <c r="BN37" s="22">
        <v>0</v>
      </c>
      <c r="BO37" s="22">
        <v>0</v>
      </c>
      <c r="BP37" s="22">
        <v>0</v>
      </c>
      <c r="BQ37" s="22">
        <v>0</v>
      </c>
      <c r="BR37" s="184">
        <v>0</v>
      </c>
      <c r="BS37" s="143">
        <v>0</v>
      </c>
      <c r="BT37" s="143">
        <v>0</v>
      </c>
      <c r="BU37" s="143">
        <v>0</v>
      </c>
      <c r="BV37" s="143">
        <v>0</v>
      </c>
      <c r="BW37" s="143">
        <v>0</v>
      </c>
      <c r="BX37" s="143">
        <v>0</v>
      </c>
      <c r="BY37" s="143">
        <v>0</v>
      </c>
      <c r="BZ37" s="143">
        <v>0</v>
      </c>
      <c r="CA37" s="143">
        <v>1724999.1602941202</v>
      </c>
      <c r="CB37" s="143">
        <v>0</v>
      </c>
      <c r="CC37" s="185">
        <v>0</v>
      </c>
      <c r="CE37" s="160">
        <v>0</v>
      </c>
      <c r="CG37" s="38">
        <f t="shared" si="0"/>
        <v>0</v>
      </c>
    </row>
    <row r="38" spans="1:85" x14ac:dyDescent="0.25">
      <c r="A38">
        <v>35</v>
      </c>
      <c r="B38" s="7" t="s">
        <v>70</v>
      </c>
      <c r="C38" s="9" t="s">
        <v>13</v>
      </c>
      <c r="D38" s="33">
        <v>0</v>
      </c>
      <c r="E38" s="22">
        <v>0</v>
      </c>
      <c r="F38" s="22">
        <v>0</v>
      </c>
      <c r="G38" s="22">
        <v>0</v>
      </c>
      <c r="H38" s="22">
        <v>0</v>
      </c>
      <c r="I38" s="22">
        <v>0</v>
      </c>
      <c r="J38" s="22">
        <v>0</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6">
        <v>0</v>
      </c>
      <c r="AC38" s="27">
        <v>0</v>
      </c>
      <c r="AD38" s="27">
        <v>0</v>
      </c>
      <c r="AE38" s="27">
        <v>0</v>
      </c>
      <c r="AF38" s="27">
        <v>0</v>
      </c>
      <c r="AG38" s="202">
        <v>0</v>
      </c>
      <c r="AH38" s="202">
        <v>0</v>
      </c>
      <c r="AI38" s="202">
        <v>0</v>
      </c>
      <c r="AJ38" s="27">
        <v>0</v>
      </c>
      <c r="AK38" s="27">
        <v>0</v>
      </c>
      <c r="AL38" s="27">
        <v>-1476402.0686287349</v>
      </c>
      <c r="AM38" s="28">
        <v>-4386.4605767432413</v>
      </c>
      <c r="AN38" s="22">
        <v>0</v>
      </c>
      <c r="AO38" s="22">
        <v>0</v>
      </c>
      <c r="AP38" s="22">
        <v>0</v>
      </c>
      <c r="AQ38" s="22">
        <v>0</v>
      </c>
      <c r="AR38" s="22">
        <v>0</v>
      </c>
      <c r="AS38" s="22">
        <v>0</v>
      </c>
      <c r="AT38" s="22">
        <v>0</v>
      </c>
      <c r="AU38" s="22">
        <v>0</v>
      </c>
      <c r="AV38" s="22">
        <v>0</v>
      </c>
      <c r="AW38" s="22">
        <v>0</v>
      </c>
      <c r="AX38" s="22">
        <v>0</v>
      </c>
      <c r="AY38" s="22">
        <v>0</v>
      </c>
      <c r="AZ38" s="22">
        <v>0</v>
      </c>
      <c r="BA38" s="22">
        <v>0</v>
      </c>
      <c r="BB38" s="22">
        <v>0</v>
      </c>
      <c r="BC38" s="22">
        <v>0</v>
      </c>
      <c r="BD38" s="22">
        <v>0</v>
      </c>
      <c r="BE38" s="22">
        <v>0</v>
      </c>
      <c r="BF38" s="22">
        <v>0</v>
      </c>
      <c r="BG38" s="22">
        <v>0</v>
      </c>
      <c r="BH38" s="22">
        <v>0</v>
      </c>
      <c r="BI38" s="22">
        <v>0</v>
      </c>
      <c r="BJ38" s="22">
        <v>0</v>
      </c>
      <c r="BK38" s="22">
        <v>0</v>
      </c>
      <c r="BL38" s="22">
        <v>0</v>
      </c>
      <c r="BM38" s="22">
        <v>0</v>
      </c>
      <c r="BN38" s="22">
        <v>0</v>
      </c>
      <c r="BO38" s="22">
        <v>0</v>
      </c>
      <c r="BP38" s="22">
        <v>0</v>
      </c>
      <c r="BQ38" s="22">
        <v>0</v>
      </c>
      <c r="BR38" s="184">
        <v>0</v>
      </c>
      <c r="BS38" s="143">
        <v>0</v>
      </c>
      <c r="BT38" s="143">
        <v>0</v>
      </c>
      <c r="BU38" s="143">
        <v>0</v>
      </c>
      <c r="BV38" s="143">
        <v>0</v>
      </c>
      <c r="BW38" s="143">
        <v>0</v>
      </c>
      <c r="BX38" s="143">
        <v>0</v>
      </c>
      <c r="BY38" s="143">
        <v>0</v>
      </c>
      <c r="BZ38" s="143">
        <v>0</v>
      </c>
      <c r="CA38" s="143">
        <v>0</v>
      </c>
      <c r="CB38" s="143">
        <v>1480788.5292031404</v>
      </c>
      <c r="CC38" s="185">
        <v>0</v>
      </c>
      <c r="CE38" s="160">
        <v>0</v>
      </c>
      <c r="CG38" s="38">
        <f t="shared" si="0"/>
        <v>2.3378524929285049E-6</v>
      </c>
    </row>
    <row r="39" spans="1:85" ht="15.75" thickBot="1" x14ac:dyDescent="0.3">
      <c r="A39">
        <v>36</v>
      </c>
      <c r="B39" s="7" t="s">
        <v>70</v>
      </c>
      <c r="C39" s="9" t="s">
        <v>14</v>
      </c>
      <c r="D39" s="33">
        <v>0</v>
      </c>
      <c r="E39" s="22">
        <v>0</v>
      </c>
      <c r="F39" s="22">
        <v>0</v>
      </c>
      <c r="G39" s="22">
        <v>0</v>
      </c>
      <c r="H39" s="22">
        <v>0</v>
      </c>
      <c r="I39" s="22">
        <v>0</v>
      </c>
      <c r="J39" s="22">
        <v>0</v>
      </c>
      <c r="K39" s="22">
        <v>0</v>
      </c>
      <c r="L39" s="22">
        <v>0</v>
      </c>
      <c r="M39" s="22">
        <v>0</v>
      </c>
      <c r="N39" s="22">
        <v>0</v>
      </c>
      <c r="O39" s="22">
        <v>0</v>
      </c>
      <c r="P39" s="22">
        <v>0</v>
      </c>
      <c r="Q39" s="22">
        <v>0</v>
      </c>
      <c r="R39" s="22">
        <v>0</v>
      </c>
      <c r="S39" s="22">
        <v>0</v>
      </c>
      <c r="T39" s="22">
        <v>0</v>
      </c>
      <c r="U39" s="22">
        <v>0</v>
      </c>
      <c r="V39" s="22">
        <v>0</v>
      </c>
      <c r="W39" s="22">
        <v>0</v>
      </c>
      <c r="X39" s="22">
        <v>0</v>
      </c>
      <c r="Y39" s="22">
        <v>0</v>
      </c>
      <c r="Z39" s="22">
        <v>0</v>
      </c>
      <c r="AA39" s="22">
        <v>0</v>
      </c>
      <c r="AB39" s="29">
        <v>0</v>
      </c>
      <c r="AC39" s="30">
        <v>0</v>
      </c>
      <c r="AD39" s="30">
        <v>-1914.9208009707547</v>
      </c>
      <c r="AE39" s="30">
        <v>0</v>
      </c>
      <c r="AF39" s="30">
        <v>-1676.6732031623392</v>
      </c>
      <c r="AG39" s="203">
        <v>0</v>
      </c>
      <c r="AH39" s="203">
        <v>0</v>
      </c>
      <c r="AI39" s="203">
        <v>-19364.520169431849</v>
      </c>
      <c r="AJ39" s="30">
        <v>-3422.6023497143478</v>
      </c>
      <c r="AK39" s="30">
        <v>0</v>
      </c>
      <c r="AL39" s="30">
        <v>0</v>
      </c>
      <c r="AM39" s="31">
        <v>-18968117.666387994</v>
      </c>
      <c r="AN39" s="22">
        <v>0</v>
      </c>
      <c r="AO39" s="22">
        <v>0</v>
      </c>
      <c r="AP39" s="22">
        <v>0</v>
      </c>
      <c r="AQ39" s="22">
        <v>0</v>
      </c>
      <c r="AR39" s="22">
        <v>0</v>
      </c>
      <c r="AS39" s="22">
        <v>0</v>
      </c>
      <c r="AT39" s="36">
        <v>0</v>
      </c>
      <c r="AU39" s="22">
        <v>0</v>
      </c>
      <c r="AV39" s="22">
        <v>0</v>
      </c>
      <c r="AW39" s="22">
        <v>0</v>
      </c>
      <c r="AX39" s="22">
        <v>0</v>
      </c>
      <c r="AY39" s="22">
        <v>0</v>
      </c>
      <c r="AZ39" s="22">
        <v>0</v>
      </c>
      <c r="BA39" s="22">
        <v>0</v>
      </c>
      <c r="BB39" s="22">
        <v>0</v>
      </c>
      <c r="BC39" s="22">
        <v>0</v>
      </c>
      <c r="BD39" s="22">
        <v>0</v>
      </c>
      <c r="BE39" s="22">
        <v>0</v>
      </c>
      <c r="BF39" s="22">
        <v>0</v>
      </c>
      <c r="BG39" s="22">
        <v>0</v>
      </c>
      <c r="BH39" s="22">
        <v>0</v>
      </c>
      <c r="BI39" s="22">
        <v>0</v>
      </c>
      <c r="BJ39" s="22">
        <v>0</v>
      </c>
      <c r="BK39" s="22">
        <v>0</v>
      </c>
      <c r="BL39" s="22">
        <v>0</v>
      </c>
      <c r="BM39" s="22">
        <v>0</v>
      </c>
      <c r="BN39" s="22">
        <v>0</v>
      </c>
      <c r="BO39" s="22">
        <v>0</v>
      </c>
      <c r="BP39" s="22">
        <v>0</v>
      </c>
      <c r="BQ39" s="22">
        <v>0</v>
      </c>
      <c r="BR39" s="186">
        <v>0</v>
      </c>
      <c r="BS39" s="144">
        <v>0</v>
      </c>
      <c r="BT39" s="144">
        <v>0</v>
      </c>
      <c r="BU39" s="144">
        <v>0</v>
      </c>
      <c r="BV39" s="144">
        <v>0</v>
      </c>
      <c r="BW39" s="144">
        <v>0</v>
      </c>
      <c r="BX39" s="144">
        <v>0</v>
      </c>
      <c r="BY39" s="144">
        <v>0</v>
      </c>
      <c r="BZ39" s="144">
        <v>0</v>
      </c>
      <c r="CA39" s="144">
        <v>0</v>
      </c>
      <c r="CB39" s="144">
        <v>0</v>
      </c>
      <c r="CC39" s="187">
        <v>18994496.382957634</v>
      </c>
      <c r="CE39" s="160">
        <v>0</v>
      </c>
      <c r="CG39" s="38">
        <f t="shared" si="0"/>
        <v>4.6361237764358521E-5</v>
      </c>
    </row>
    <row r="40" spans="1:85" x14ac:dyDescent="0.25">
      <c r="A40">
        <v>37</v>
      </c>
      <c r="B40" s="4" t="s">
        <v>15</v>
      </c>
      <c r="C40" s="6" t="s">
        <v>3</v>
      </c>
      <c r="D40" s="188">
        <v>0</v>
      </c>
      <c r="E40" s="189">
        <v>0</v>
      </c>
      <c r="F40" s="189">
        <v>0</v>
      </c>
      <c r="G40" s="189">
        <v>0</v>
      </c>
      <c r="H40" s="189">
        <v>0</v>
      </c>
      <c r="I40" s="189">
        <v>92.636078999999981</v>
      </c>
      <c r="J40" s="189">
        <v>0</v>
      </c>
      <c r="K40" s="189">
        <v>0</v>
      </c>
      <c r="L40" s="189">
        <v>0</v>
      </c>
      <c r="M40" s="189">
        <v>0</v>
      </c>
      <c r="N40" s="189">
        <v>0</v>
      </c>
      <c r="O40" s="189">
        <v>0</v>
      </c>
      <c r="P40" s="197">
        <v>0</v>
      </c>
      <c r="Q40" s="140">
        <v>0</v>
      </c>
      <c r="R40" s="140">
        <v>0</v>
      </c>
      <c r="S40" s="140">
        <v>0</v>
      </c>
      <c r="T40" s="140">
        <v>0</v>
      </c>
      <c r="U40" s="140">
        <v>0</v>
      </c>
      <c r="V40" s="140">
        <v>0</v>
      </c>
      <c r="W40" s="140">
        <v>0</v>
      </c>
      <c r="X40" s="140">
        <v>0</v>
      </c>
      <c r="Y40" s="140">
        <v>0</v>
      </c>
      <c r="Z40" s="140">
        <v>0</v>
      </c>
      <c r="AA40" s="198">
        <v>0</v>
      </c>
      <c r="AB40" s="140">
        <v>0</v>
      </c>
      <c r="AC40" s="140">
        <v>0</v>
      </c>
      <c r="AD40" s="140">
        <v>0</v>
      </c>
      <c r="AE40" s="140">
        <v>0</v>
      </c>
      <c r="AF40" s="140">
        <v>0</v>
      </c>
      <c r="AG40" s="140">
        <v>0</v>
      </c>
      <c r="AH40" s="140">
        <v>0</v>
      </c>
      <c r="AI40" s="140">
        <v>0</v>
      </c>
      <c r="AJ40" s="140">
        <v>0</v>
      </c>
      <c r="AK40" s="140">
        <v>0</v>
      </c>
      <c r="AL40" s="140">
        <v>0</v>
      </c>
      <c r="AM40" s="198">
        <v>0</v>
      </c>
      <c r="AN40" s="188">
        <v>0</v>
      </c>
      <c r="AO40" s="190">
        <v>0</v>
      </c>
      <c r="AP40" s="197">
        <v>0</v>
      </c>
      <c r="AQ40" s="198">
        <v>0</v>
      </c>
      <c r="AR40" s="140">
        <v>0</v>
      </c>
      <c r="AS40" s="198">
        <v>0</v>
      </c>
      <c r="AT40" s="233">
        <v>0</v>
      </c>
      <c r="AU40" s="142">
        <v>0</v>
      </c>
      <c r="AV40" s="142">
        <v>0</v>
      </c>
      <c r="AW40" s="142">
        <v>0</v>
      </c>
      <c r="AX40" s="142">
        <v>0</v>
      </c>
      <c r="AY40" s="142">
        <v>0</v>
      </c>
      <c r="AZ40" s="142">
        <v>0</v>
      </c>
      <c r="BA40" s="142">
        <v>0</v>
      </c>
      <c r="BB40" s="142">
        <v>0</v>
      </c>
      <c r="BC40" s="142">
        <v>0</v>
      </c>
      <c r="BD40" s="142">
        <v>0</v>
      </c>
      <c r="BE40" s="183">
        <v>0</v>
      </c>
      <c r="BF40" s="22">
        <v>0</v>
      </c>
      <c r="BG40" s="22">
        <v>0</v>
      </c>
      <c r="BH40" s="22">
        <v>0</v>
      </c>
      <c r="BI40" s="22">
        <v>0</v>
      </c>
      <c r="BJ40" s="22">
        <v>0</v>
      </c>
      <c r="BK40" s="22">
        <v>0</v>
      </c>
      <c r="BL40" s="22">
        <v>0</v>
      </c>
      <c r="BM40" s="22">
        <v>0</v>
      </c>
      <c r="BN40" s="22">
        <v>0</v>
      </c>
      <c r="BO40" s="22">
        <v>0</v>
      </c>
      <c r="BP40" s="22">
        <v>0</v>
      </c>
      <c r="BQ40" s="22">
        <v>0</v>
      </c>
      <c r="BR40" s="22">
        <v>0</v>
      </c>
      <c r="BS40" s="22">
        <v>0</v>
      </c>
      <c r="BT40" s="22">
        <v>0</v>
      </c>
      <c r="BU40" s="22">
        <v>0</v>
      </c>
      <c r="BV40" s="22">
        <v>0</v>
      </c>
      <c r="BW40" s="22">
        <v>0</v>
      </c>
      <c r="BX40" s="22">
        <v>0</v>
      </c>
      <c r="BY40" s="22">
        <v>0</v>
      </c>
      <c r="BZ40" s="22">
        <v>0</v>
      </c>
      <c r="CA40" s="22">
        <v>0</v>
      </c>
      <c r="CB40" s="22">
        <v>0</v>
      </c>
      <c r="CC40" s="34">
        <v>0</v>
      </c>
      <c r="CE40" s="248">
        <v>92.636078999999995</v>
      </c>
      <c r="CG40" s="38">
        <f t="shared" si="0"/>
        <v>1.4210854715202004E-14</v>
      </c>
    </row>
    <row r="41" spans="1:85" x14ac:dyDescent="0.25">
      <c r="A41">
        <v>38</v>
      </c>
      <c r="B41" s="7" t="s">
        <v>15</v>
      </c>
      <c r="C41" s="9" t="s">
        <v>4</v>
      </c>
      <c r="D41" s="191">
        <v>0</v>
      </c>
      <c r="E41" s="192">
        <v>0</v>
      </c>
      <c r="F41" s="192">
        <v>0</v>
      </c>
      <c r="G41" s="192">
        <v>0</v>
      </c>
      <c r="H41" s="192">
        <v>0</v>
      </c>
      <c r="I41" s="192">
        <v>1661.4747199999999</v>
      </c>
      <c r="J41" s="192">
        <v>0</v>
      </c>
      <c r="K41" s="192">
        <v>0</v>
      </c>
      <c r="L41" s="192">
        <v>0</v>
      </c>
      <c r="M41" s="192">
        <v>0</v>
      </c>
      <c r="N41" s="192">
        <v>0</v>
      </c>
      <c r="O41" s="192">
        <v>0</v>
      </c>
      <c r="P41" s="199">
        <v>0</v>
      </c>
      <c r="Q41" s="141">
        <v>0</v>
      </c>
      <c r="R41" s="141">
        <v>0</v>
      </c>
      <c r="S41" s="141">
        <v>0</v>
      </c>
      <c r="T41" s="141">
        <v>0</v>
      </c>
      <c r="U41" s="141">
        <v>0</v>
      </c>
      <c r="V41" s="141">
        <v>0</v>
      </c>
      <c r="W41" s="141">
        <v>0</v>
      </c>
      <c r="X41" s="141">
        <v>0</v>
      </c>
      <c r="Y41" s="141">
        <v>0</v>
      </c>
      <c r="Z41" s="141">
        <v>0</v>
      </c>
      <c r="AA41" s="200">
        <v>0</v>
      </c>
      <c r="AB41" s="141">
        <v>0</v>
      </c>
      <c r="AC41" s="141">
        <v>0</v>
      </c>
      <c r="AD41" s="141">
        <v>0</v>
      </c>
      <c r="AE41" s="141">
        <v>0</v>
      </c>
      <c r="AF41" s="141">
        <v>0</v>
      </c>
      <c r="AG41" s="141">
        <v>0</v>
      </c>
      <c r="AH41" s="141">
        <v>0</v>
      </c>
      <c r="AI41" s="141">
        <v>0</v>
      </c>
      <c r="AJ41" s="141">
        <v>0</v>
      </c>
      <c r="AK41" s="141">
        <v>0</v>
      </c>
      <c r="AL41" s="141">
        <v>0</v>
      </c>
      <c r="AM41" s="200">
        <v>0</v>
      </c>
      <c r="AN41" s="191">
        <v>0</v>
      </c>
      <c r="AO41" s="193">
        <v>0</v>
      </c>
      <c r="AP41" s="199">
        <v>0</v>
      </c>
      <c r="AQ41" s="200">
        <v>0</v>
      </c>
      <c r="AR41" s="141">
        <v>0</v>
      </c>
      <c r="AS41" s="200">
        <v>0</v>
      </c>
      <c r="AT41" s="184">
        <v>0</v>
      </c>
      <c r="AU41" s="224">
        <v>0</v>
      </c>
      <c r="AV41" s="143">
        <v>0</v>
      </c>
      <c r="AW41" s="143">
        <v>0</v>
      </c>
      <c r="AX41" s="143">
        <v>0</v>
      </c>
      <c r="AY41" s="143">
        <v>0</v>
      </c>
      <c r="AZ41" s="143">
        <v>0</v>
      </c>
      <c r="BA41" s="143">
        <v>0</v>
      </c>
      <c r="BB41" s="143">
        <v>0</v>
      </c>
      <c r="BC41" s="143">
        <v>0</v>
      </c>
      <c r="BD41" s="143">
        <v>0</v>
      </c>
      <c r="BE41" s="185">
        <v>0</v>
      </c>
      <c r="BF41" s="22">
        <v>0</v>
      </c>
      <c r="BG41" s="22">
        <v>0</v>
      </c>
      <c r="BH41" s="22">
        <v>0</v>
      </c>
      <c r="BI41" s="22">
        <v>0</v>
      </c>
      <c r="BJ41" s="22">
        <v>0</v>
      </c>
      <c r="BK41" s="22">
        <v>0</v>
      </c>
      <c r="BL41" s="22">
        <v>0</v>
      </c>
      <c r="BM41" s="22">
        <v>0</v>
      </c>
      <c r="BN41" s="22">
        <v>0</v>
      </c>
      <c r="BO41" s="22">
        <v>0</v>
      </c>
      <c r="BP41" s="22">
        <v>0</v>
      </c>
      <c r="BQ41" s="22">
        <v>0</v>
      </c>
      <c r="BR41" s="22">
        <v>0</v>
      </c>
      <c r="BS41" s="22">
        <v>0</v>
      </c>
      <c r="BT41" s="22">
        <v>0</v>
      </c>
      <c r="BU41" s="22">
        <v>0</v>
      </c>
      <c r="BV41" s="22">
        <v>0</v>
      </c>
      <c r="BW41" s="22">
        <v>0</v>
      </c>
      <c r="BX41" s="22">
        <v>0</v>
      </c>
      <c r="BY41" s="22">
        <v>0</v>
      </c>
      <c r="BZ41" s="22">
        <v>0</v>
      </c>
      <c r="CA41" s="22">
        <v>0</v>
      </c>
      <c r="CB41" s="22">
        <v>0</v>
      </c>
      <c r="CC41" s="34">
        <v>0</v>
      </c>
      <c r="CE41" s="249">
        <v>1661.4747200000002</v>
      </c>
      <c r="CG41" s="38">
        <f t="shared" si="0"/>
        <v>2.2737367544323206E-13</v>
      </c>
    </row>
    <row r="42" spans="1:85" x14ac:dyDescent="0.25">
      <c r="A42">
        <v>39</v>
      </c>
      <c r="B42" s="7" t="s">
        <v>15</v>
      </c>
      <c r="C42" s="9" t="s">
        <v>5</v>
      </c>
      <c r="D42" s="191">
        <v>6.624797446457277E-2</v>
      </c>
      <c r="E42" s="192">
        <v>0.58179327985269647</v>
      </c>
      <c r="F42" s="192">
        <v>1003.9542444137177</v>
      </c>
      <c r="G42" s="192">
        <v>53.509453989010211</v>
      </c>
      <c r="H42" s="192">
        <v>79.150008139675109</v>
      </c>
      <c r="I42" s="192">
        <v>95.918985354692424</v>
      </c>
      <c r="J42" s="192">
        <v>21.840913566150768</v>
      </c>
      <c r="K42" s="192">
        <v>1197.052423225826</v>
      </c>
      <c r="L42" s="192">
        <v>1.2083468699779876</v>
      </c>
      <c r="M42" s="192">
        <v>4.3989076289725405E-2</v>
      </c>
      <c r="N42" s="192">
        <v>3.252114136991759</v>
      </c>
      <c r="O42" s="192">
        <v>76.37060781577199</v>
      </c>
      <c r="P42" s="199">
        <v>0</v>
      </c>
      <c r="Q42" s="141">
        <v>0</v>
      </c>
      <c r="R42" s="141">
        <v>143.29902736668771</v>
      </c>
      <c r="S42" s="141">
        <v>28.585844365156806</v>
      </c>
      <c r="T42" s="141">
        <v>31.693214447042365</v>
      </c>
      <c r="U42" s="141">
        <v>3.0700702322656026</v>
      </c>
      <c r="V42" s="141">
        <v>179.87044713421389</v>
      </c>
      <c r="W42" s="141">
        <v>500.83242376995662</v>
      </c>
      <c r="X42" s="141">
        <v>0.16596130693508426</v>
      </c>
      <c r="Y42" s="141">
        <v>9.4822104348229325E-2</v>
      </c>
      <c r="Z42" s="141">
        <v>3.1242377060312823</v>
      </c>
      <c r="AA42" s="200">
        <v>65.409385017746871</v>
      </c>
      <c r="AB42" s="141">
        <v>0</v>
      </c>
      <c r="AC42" s="141">
        <v>0</v>
      </c>
      <c r="AD42" s="141">
        <v>1247.7098412339951</v>
      </c>
      <c r="AE42" s="141">
        <v>177.84379796807269</v>
      </c>
      <c r="AF42" s="141">
        <v>215.91463354514269</v>
      </c>
      <c r="AG42" s="141">
        <v>3.0165745079166992</v>
      </c>
      <c r="AH42" s="141">
        <v>1250.8269226339326</v>
      </c>
      <c r="AI42" s="141">
        <v>2326.4557001105532</v>
      </c>
      <c r="AJ42" s="141">
        <v>1.1215041932133196</v>
      </c>
      <c r="AK42" s="141">
        <v>0.41963621021363939</v>
      </c>
      <c r="AL42" s="141">
        <v>15.758197797070455</v>
      </c>
      <c r="AM42" s="200">
        <v>316.08194681343383</v>
      </c>
      <c r="AN42" s="191">
        <v>108.72190718383254</v>
      </c>
      <c r="AO42" s="193">
        <v>376.78436202045464</v>
      </c>
      <c r="AP42" s="199">
        <v>122.19864913578228</v>
      </c>
      <c r="AQ42" s="200">
        <v>190.65583480380428</v>
      </c>
      <c r="AR42" s="141">
        <v>498.18873635587312</v>
      </c>
      <c r="AS42" s="200">
        <v>1035.2108056543782</v>
      </c>
      <c r="AT42" s="184">
        <v>0</v>
      </c>
      <c r="AU42" s="143">
        <v>0</v>
      </c>
      <c r="AV42" s="143">
        <v>-12992.570472977324</v>
      </c>
      <c r="AW42" s="143">
        <v>0</v>
      </c>
      <c r="AX42" s="143">
        <v>0</v>
      </c>
      <c r="AY42" s="143">
        <v>0</v>
      </c>
      <c r="AZ42" s="143">
        <v>0</v>
      </c>
      <c r="BA42" s="143">
        <v>0</v>
      </c>
      <c r="BB42" s="143">
        <v>0</v>
      </c>
      <c r="BC42" s="143">
        <v>0</v>
      </c>
      <c r="BD42" s="143">
        <v>0</v>
      </c>
      <c r="BE42" s="185">
        <v>0</v>
      </c>
      <c r="BF42" s="22">
        <v>0</v>
      </c>
      <c r="BG42" s="22">
        <v>0</v>
      </c>
      <c r="BH42" s="22">
        <v>0</v>
      </c>
      <c r="BI42" s="22">
        <v>0</v>
      </c>
      <c r="BJ42" s="22">
        <v>0</v>
      </c>
      <c r="BK42" s="22">
        <v>0</v>
      </c>
      <c r="BL42" s="22">
        <v>0</v>
      </c>
      <c r="BM42" s="22">
        <v>0</v>
      </c>
      <c r="BN42" s="22">
        <v>0</v>
      </c>
      <c r="BO42" s="22">
        <v>0</v>
      </c>
      <c r="BP42" s="22">
        <v>0</v>
      </c>
      <c r="BQ42" s="22">
        <v>0</v>
      </c>
      <c r="BR42" s="22">
        <v>0</v>
      </c>
      <c r="BS42" s="22">
        <v>0</v>
      </c>
      <c r="BT42" s="22">
        <v>0</v>
      </c>
      <c r="BU42" s="22">
        <v>0</v>
      </c>
      <c r="BV42" s="22">
        <v>0</v>
      </c>
      <c r="BW42" s="22">
        <v>0</v>
      </c>
      <c r="BX42" s="22">
        <v>0</v>
      </c>
      <c r="BY42" s="22">
        <v>0</v>
      </c>
      <c r="BZ42" s="22">
        <v>0</v>
      </c>
      <c r="CA42" s="22">
        <v>0</v>
      </c>
      <c r="CB42" s="22">
        <v>0</v>
      </c>
      <c r="CC42" s="34">
        <v>0</v>
      </c>
      <c r="CE42" s="160">
        <v>-1616.566865</v>
      </c>
      <c r="CG42" s="38">
        <f t="shared" si="0"/>
        <v>3.4831493849196704E-6</v>
      </c>
    </row>
    <row r="43" spans="1:85" x14ac:dyDescent="0.25">
      <c r="A43">
        <v>40</v>
      </c>
      <c r="B43" s="7" t="s">
        <v>15</v>
      </c>
      <c r="C43" s="9" t="s">
        <v>6</v>
      </c>
      <c r="D43" s="191">
        <v>0</v>
      </c>
      <c r="E43" s="192">
        <v>0.50188377173018472</v>
      </c>
      <c r="F43" s="192">
        <v>67.517484504146069</v>
      </c>
      <c r="G43" s="192">
        <v>0.76442825930771008</v>
      </c>
      <c r="H43" s="192">
        <v>38.537629295678599</v>
      </c>
      <c r="I43" s="192">
        <v>2.7875532669050513</v>
      </c>
      <c r="J43" s="192">
        <v>0.39763157447658493</v>
      </c>
      <c r="K43" s="192">
        <v>22.732003224746194</v>
      </c>
      <c r="L43" s="192">
        <v>33.269685506388008</v>
      </c>
      <c r="M43" s="192">
        <v>2.2670267951719949</v>
      </c>
      <c r="N43" s="192">
        <v>10.534220629517124</v>
      </c>
      <c r="O43" s="192">
        <v>681.27968889752765</v>
      </c>
      <c r="P43" s="199">
        <v>0</v>
      </c>
      <c r="Q43" s="141">
        <v>1.977368417559614E-5</v>
      </c>
      <c r="R43" s="141">
        <v>3.1617433252707043E-2</v>
      </c>
      <c r="S43" s="141">
        <v>2.2006224864293961E-3</v>
      </c>
      <c r="T43" s="141">
        <v>5.6592651875283152E-2</v>
      </c>
      <c r="U43" s="141">
        <v>5.280982247450744E-4</v>
      </c>
      <c r="V43" s="141">
        <v>1.6675630291772131E-2</v>
      </c>
      <c r="W43" s="141">
        <v>0.14914157569677536</v>
      </c>
      <c r="X43" s="141">
        <v>5.7801906189534139E-2</v>
      </c>
      <c r="Y43" s="141">
        <v>2.6807144937346847E-2</v>
      </c>
      <c r="Z43" s="141">
        <v>5.3796775744411697E-2</v>
      </c>
      <c r="AA43" s="200">
        <v>3.5400675933682964</v>
      </c>
      <c r="AB43" s="141">
        <v>0</v>
      </c>
      <c r="AC43" s="141">
        <v>3.8668175333534088E-4</v>
      </c>
      <c r="AD43" s="141">
        <v>0.37727292278175961</v>
      </c>
      <c r="AE43" s="141">
        <v>1.5116874742902787E-2</v>
      </c>
      <c r="AF43" s="141">
        <v>0.48702269819502814</v>
      </c>
      <c r="AG43" s="141">
        <v>5.7836633319203372E-4</v>
      </c>
      <c r="AH43" s="141">
        <v>9.9818066525479268E-2</v>
      </c>
      <c r="AI43" s="141">
        <v>0.8695129444384162</v>
      </c>
      <c r="AJ43" s="141">
        <v>0.41316060458161502</v>
      </c>
      <c r="AK43" s="141">
        <v>0.13223177835632843</v>
      </c>
      <c r="AL43" s="141">
        <v>0.30302401853830657</v>
      </c>
      <c r="AM43" s="200">
        <v>17.962732356858666</v>
      </c>
      <c r="AN43" s="191">
        <v>0</v>
      </c>
      <c r="AO43" s="193">
        <v>4149.0237339603582</v>
      </c>
      <c r="AP43" s="199">
        <v>0</v>
      </c>
      <c r="AQ43" s="200">
        <v>19.44965975862257</v>
      </c>
      <c r="AR43" s="141">
        <v>0</v>
      </c>
      <c r="AS43" s="200">
        <v>98.987227364553405</v>
      </c>
      <c r="AT43" s="184">
        <v>0</v>
      </c>
      <c r="AU43" s="143">
        <v>0</v>
      </c>
      <c r="AV43" s="143">
        <v>0</v>
      </c>
      <c r="AW43" s="143">
        <v>-5152.648730007988</v>
      </c>
      <c r="AX43" s="143">
        <v>0</v>
      </c>
      <c r="AY43" s="143">
        <v>0</v>
      </c>
      <c r="AZ43" s="143">
        <v>0</v>
      </c>
      <c r="BA43" s="143">
        <v>0</v>
      </c>
      <c r="BB43" s="143">
        <v>0</v>
      </c>
      <c r="BC43" s="143">
        <v>0</v>
      </c>
      <c r="BD43" s="143">
        <v>0</v>
      </c>
      <c r="BE43" s="185">
        <v>0</v>
      </c>
      <c r="BF43" s="22">
        <v>0</v>
      </c>
      <c r="BG43" s="22">
        <v>0</v>
      </c>
      <c r="BH43" s="22">
        <v>0</v>
      </c>
      <c r="BI43" s="22">
        <v>0</v>
      </c>
      <c r="BJ43" s="22">
        <v>0</v>
      </c>
      <c r="BK43" s="22">
        <v>0</v>
      </c>
      <c r="BL43" s="22">
        <v>0</v>
      </c>
      <c r="BM43" s="22">
        <v>0</v>
      </c>
      <c r="BN43" s="22">
        <v>0</v>
      </c>
      <c r="BO43" s="22">
        <v>0</v>
      </c>
      <c r="BP43" s="22">
        <v>0</v>
      </c>
      <c r="BQ43" s="22">
        <v>0</v>
      </c>
      <c r="BR43" s="22">
        <v>0</v>
      </c>
      <c r="BS43" s="22">
        <v>0</v>
      </c>
      <c r="BT43" s="22">
        <v>0</v>
      </c>
      <c r="BU43" s="22">
        <v>0</v>
      </c>
      <c r="BV43" s="22">
        <v>0</v>
      </c>
      <c r="BW43" s="22">
        <v>0</v>
      </c>
      <c r="BX43" s="22">
        <v>0</v>
      </c>
      <c r="BY43" s="22">
        <v>0</v>
      </c>
      <c r="BZ43" s="22">
        <v>0</v>
      </c>
      <c r="CA43" s="22">
        <v>0</v>
      </c>
      <c r="CB43" s="22">
        <v>0</v>
      </c>
      <c r="CC43" s="34">
        <v>0</v>
      </c>
      <c r="CE43" s="180">
        <v>0</v>
      </c>
      <c r="CG43" s="205"/>
    </row>
    <row r="44" spans="1:85" x14ac:dyDescent="0.25">
      <c r="A44">
        <v>41</v>
      </c>
      <c r="B44" s="7" t="s">
        <v>15</v>
      </c>
      <c r="C44" s="9" t="s">
        <v>7</v>
      </c>
      <c r="D44" s="191">
        <v>0</v>
      </c>
      <c r="E44" s="192">
        <v>13.453928804071062</v>
      </c>
      <c r="F44" s="192">
        <v>132.88987368713143</v>
      </c>
      <c r="G44" s="192">
        <v>14.283729493553384</v>
      </c>
      <c r="H44" s="192">
        <v>84.927427948912026</v>
      </c>
      <c r="I44" s="192">
        <v>70.279881750245735</v>
      </c>
      <c r="J44" s="192">
        <v>1.4745376275118254</v>
      </c>
      <c r="K44" s="192">
        <v>23.570525134084185</v>
      </c>
      <c r="L44" s="192">
        <v>53.863854667541219</v>
      </c>
      <c r="M44" s="192">
        <v>14.89536340979909</v>
      </c>
      <c r="N44" s="192">
        <v>69.590465403682998</v>
      </c>
      <c r="O44" s="192">
        <v>399.33146024617662</v>
      </c>
      <c r="P44" s="199">
        <v>0</v>
      </c>
      <c r="Q44" s="141">
        <v>0</v>
      </c>
      <c r="R44" s="141">
        <v>1.3779015097256826</v>
      </c>
      <c r="S44" s="141">
        <v>0.58060786663978747</v>
      </c>
      <c r="T44" s="141">
        <v>1.0935602120204664</v>
      </c>
      <c r="U44" s="141">
        <v>2.8220610721031471E-2</v>
      </c>
      <c r="V44" s="141">
        <v>0.95262927149294552</v>
      </c>
      <c r="W44" s="141">
        <v>5.0791195261917954</v>
      </c>
      <c r="X44" s="141">
        <v>1.5530974397351225</v>
      </c>
      <c r="Y44" s="141">
        <v>2.4747984782254089</v>
      </c>
      <c r="Z44" s="141">
        <v>4.8384495769687268</v>
      </c>
      <c r="AA44" s="200">
        <v>32.355271040814785</v>
      </c>
      <c r="AB44" s="141">
        <v>0</v>
      </c>
      <c r="AC44" s="141">
        <v>0</v>
      </c>
      <c r="AD44" s="141">
        <v>9.0766182692207256</v>
      </c>
      <c r="AE44" s="141">
        <v>3.1546343478504855</v>
      </c>
      <c r="AF44" s="141">
        <v>16.174862001294063</v>
      </c>
      <c r="AG44" s="141">
        <v>2.4310931035123037E-2</v>
      </c>
      <c r="AH44" s="141">
        <v>4.8254364592865349</v>
      </c>
      <c r="AI44" s="141">
        <v>32.778964630389105</v>
      </c>
      <c r="AJ44" s="141">
        <v>8.0306537573434955</v>
      </c>
      <c r="AK44" s="141">
        <v>9.602232975220943</v>
      </c>
      <c r="AL44" s="141">
        <v>21.418112436199408</v>
      </c>
      <c r="AM44" s="200">
        <v>133.91722527309537</v>
      </c>
      <c r="AN44" s="191">
        <v>557.75209814125469</v>
      </c>
      <c r="AO44" s="193">
        <v>0</v>
      </c>
      <c r="AP44" s="199">
        <v>49.36955546616457</v>
      </c>
      <c r="AQ44" s="200">
        <v>0</v>
      </c>
      <c r="AR44" s="141">
        <v>181.69426082611827</v>
      </c>
      <c r="AS44" s="200">
        <v>0</v>
      </c>
      <c r="AT44" s="184">
        <v>0</v>
      </c>
      <c r="AU44" s="143">
        <v>0</v>
      </c>
      <c r="AV44" s="143">
        <v>0</v>
      </c>
      <c r="AW44" s="143">
        <v>0</v>
      </c>
      <c r="AX44" s="143">
        <v>-1997.49170083795</v>
      </c>
      <c r="AY44" s="143">
        <v>0</v>
      </c>
      <c r="AZ44" s="143">
        <v>0</v>
      </c>
      <c r="BA44" s="143">
        <v>0</v>
      </c>
      <c r="BB44" s="143">
        <v>0</v>
      </c>
      <c r="BC44" s="143">
        <v>0</v>
      </c>
      <c r="BD44" s="143">
        <v>0</v>
      </c>
      <c r="BE44" s="185">
        <v>0</v>
      </c>
      <c r="BF44" s="22">
        <v>0</v>
      </c>
      <c r="BG44" s="22">
        <v>0</v>
      </c>
      <c r="BH44" s="22">
        <v>0</v>
      </c>
      <c r="BI44" s="22">
        <v>0</v>
      </c>
      <c r="BJ44" s="22">
        <v>0</v>
      </c>
      <c r="BK44" s="22">
        <v>0</v>
      </c>
      <c r="BL44" s="22">
        <v>0</v>
      </c>
      <c r="BM44" s="22">
        <v>0</v>
      </c>
      <c r="BN44" s="22">
        <v>0</v>
      </c>
      <c r="BO44" s="22">
        <v>0</v>
      </c>
      <c r="BP44" s="22">
        <v>0</v>
      </c>
      <c r="BQ44" s="22">
        <v>0</v>
      </c>
      <c r="BR44" s="22">
        <v>0</v>
      </c>
      <c r="BS44" s="22">
        <v>0</v>
      </c>
      <c r="BT44" s="22">
        <v>0</v>
      </c>
      <c r="BU44" s="22">
        <v>0</v>
      </c>
      <c r="BV44" s="22">
        <v>0</v>
      </c>
      <c r="BW44" s="22">
        <v>0</v>
      </c>
      <c r="BX44" s="22">
        <v>0</v>
      </c>
      <c r="BY44" s="22">
        <v>0</v>
      </c>
      <c r="BZ44" s="22">
        <v>0</v>
      </c>
      <c r="CA44" s="22">
        <v>0</v>
      </c>
      <c r="CB44" s="22">
        <v>0</v>
      </c>
      <c r="CC44" s="34">
        <v>0</v>
      </c>
      <c r="CE44" s="180">
        <v>0</v>
      </c>
      <c r="CG44" s="205"/>
    </row>
    <row r="45" spans="1:85" x14ac:dyDescent="0.25">
      <c r="A45">
        <v>42</v>
      </c>
      <c r="B45" s="7" t="s">
        <v>15</v>
      </c>
      <c r="C45" s="9" t="s">
        <v>8</v>
      </c>
      <c r="D45" s="191">
        <v>0.43945642369725407</v>
      </c>
      <c r="E45" s="192">
        <v>4.1796136644856707</v>
      </c>
      <c r="F45" s="192">
        <v>0</v>
      </c>
      <c r="G45" s="192">
        <v>0</v>
      </c>
      <c r="H45" s="192">
        <v>0</v>
      </c>
      <c r="I45" s="192">
        <v>28.581195196002497</v>
      </c>
      <c r="J45" s="192">
        <v>6.0390479763588994E-2</v>
      </c>
      <c r="K45" s="192">
        <v>0</v>
      </c>
      <c r="L45" s="192">
        <v>1.1760273870745866E-2</v>
      </c>
      <c r="M45" s="192">
        <v>0</v>
      </c>
      <c r="N45" s="192">
        <v>0</v>
      </c>
      <c r="O45" s="192">
        <v>7.9612794057856444</v>
      </c>
      <c r="P45" s="199">
        <v>0</v>
      </c>
      <c r="Q45" s="141">
        <v>0</v>
      </c>
      <c r="R45" s="141">
        <v>0</v>
      </c>
      <c r="S45" s="141">
        <v>0</v>
      </c>
      <c r="T45" s="141">
        <v>0</v>
      </c>
      <c r="U45" s="141">
        <v>11.867282823303864</v>
      </c>
      <c r="V45" s="141">
        <v>2.8981714097955522</v>
      </c>
      <c r="W45" s="141">
        <v>0</v>
      </c>
      <c r="X45" s="141">
        <v>2.682022837593202E-2</v>
      </c>
      <c r="Y45" s="141">
        <v>0</v>
      </c>
      <c r="Z45" s="141">
        <v>0</v>
      </c>
      <c r="AA45" s="200">
        <v>111.31440172431807</v>
      </c>
      <c r="AB45" s="141">
        <v>0</v>
      </c>
      <c r="AC45" s="141">
        <v>0</v>
      </c>
      <c r="AD45" s="141">
        <v>0</v>
      </c>
      <c r="AE45" s="141">
        <v>0</v>
      </c>
      <c r="AF45" s="141">
        <v>0</v>
      </c>
      <c r="AG45" s="141">
        <v>17.335288921694524</v>
      </c>
      <c r="AH45" s="141">
        <v>30.945262184561763</v>
      </c>
      <c r="AI45" s="141">
        <v>0</v>
      </c>
      <c r="AJ45" s="141">
        <v>0.20633231492213677</v>
      </c>
      <c r="AK45" s="141">
        <v>0</v>
      </c>
      <c r="AL45" s="141">
        <v>0</v>
      </c>
      <c r="AM45" s="200">
        <v>945.9680655848307</v>
      </c>
      <c r="AN45" s="191">
        <v>4.0685900053951363</v>
      </c>
      <c r="AO45" s="193">
        <v>3.0198735583676539</v>
      </c>
      <c r="AP45" s="199">
        <v>73.513118870598262</v>
      </c>
      <c r="AQ45" s="200">
        <v>25.163136540269242</v>
      </c>
      <c r="AR45" s="141">
        <v>442.10541160118214</v>
      </c>
      <c r="AS45" s="200">
        <v>153.75006010306177</v>
      </c>
      <c r="AT45" s="184">
        <v>0</v>
      </c>
      <c r="AU45" s="143">
        <v>0</v>
      </c>
      <c r="AV45" s="143">
        <v>0</v>
      </c>
      <c r="AW45" s="143">
        <v>0</v>
      </c>
      <c r="AX45" s="143">
        <v>0</v>
      </c>
      <c r="AY45" s="224">
        <v>0</v>
      </c>
      <c r="AZ45" s="143">
        <v>0</v>
      </c>
      <c r="BA45" s="143">
        <v>0</v>
      </c>
      <c r="BB45" s="143">
        <v>0</v>
      </c>
      <c r="BC45" s="143">
        <v>0</v>
      </c>
      <c r="BD45" s="143">
        <v>0</v>
      </c>
      <c r="BE45" s="185">
        <v>0</v>
      </c>
      <c r="BF45" s="22">
        <v>0</v>
      </c>
      <c r="BG45" s="22">
        <v>0</v>
      </c>
      <c r="BH45" s="22">
        <v>0</v>
      </c>
      <c r="BI45" s="22">
        <v>0</v>
      </c>
      <c r="BJ45" s="22">
        <v>0</v>
      </c>
      <c r="BK45" s="22">
        <v>0</v>
      </c>
      <c r="BL45" s="22">
        <v>0</v>
      </c>
      <c r="BM45" s="22">
        <v>0</v>
      </c>
      <c r="BN45" s="22">
        <v>0</v>
      </c>
      <c r="BO45" s="22">
        <v>0</v>
      </c>
      <c r="BP45" s="22">
        <v>0</v>
      </c>
      <c r="BQ45" s="22">
        <v>0</v>
      </c>
      <c r="BR45" s="22">
        <v>0</v>
      </c>
      <c r="BS45" s="22">
        <v>0</v>
      </c>
      <c r="BT45" s="22">
        <v>0</v>
      </c>
      <c r="BU45" s="22">
        <v>0</v>
      </c>
      <c r="BV45" s="22">
        <v>0</v>
      </c>
      <c r="BW45" s="22">
        <v>0</v>
      </c>
      <c r="BX45" s="22">
        <v>0</v>
      </c>
      <c r="BY45" s="22">
        <v>0</v>
      </c>
      <c r="BZ45" s="22">
        <v>0</v>
      </c>
      <c r="CA45" s="22">
        <v>0</v>
      </c>
      <c r="CB45" s="22">
        <v>0</v>
      </c>
      <c r="CC45" s="34">
        <v>0</v>
      </c>
      <c r="CE45" s="249">
        <v>1863.4155379999997</v>
      </c>
      <c r="CG45" s="38">
        <f>ABS(SUM(D45:CC45)-CE45)</f>
        <v>2.6685717557484168E-5</v>
      </c>
    </row>
    <row r="46" spans="1:85" x14ac:dyDescent="0.25">
      <c r="A46">
        <v>43</v>
      </c>
      <c r="B46" s="7" t="s">
        <v>15</v>
      </c>
      <c r="C46" s="9" t="s">
        <v>9</v>
      </c>
      <c r="D46" s="191">
        <v>7.9870177906816484E-2</v>
      </c>
      <c r="E46" s="192">
        <v>0.57477785385863878</v>
      </c>
      <c r="F46" s="192">
        <v>0.1152056501699653</v>
      </c>
      <c r="G46" s="192">
        <v>0</v>
      </c>
      <c r="H46" s="192">
        <v>0</v>
      </c>
      <c r="I46" s="192">
        <v>2.6670602332717452</v>
      </c>
      <c r="J46" s="192">
        <v>2.2303502141196341</v>
      </c>
      <c r="K46" s="192">
        <v>2.3690935119813528</v>
      </c>
      <c r="L46" s="192">
        <v>3.4184347767288487E-2</v>
      </c>
      <c r="M46" s="192">
        <v>0.14397688420213053</v>
      </c>
      <c r="N46" s="192">
        <v>2.8377232347784907E-2</v>
      </c>
      <c r="O46" s="192">
        <v>18.866299487215983</v>
      </c>
      <c r="P46" s="199">
        <v>0</v>
      </c>
      <c r="Q46" s="141">
        <v>0</v>
      </c>
      <c r="R46" s="141">
        <v>0.60630302717416396</v>
      </c>
      <c r="S46" s="141">
        <v>0</v>
      </c>
      <c r="T46" s="141">
        <v>0</v>
      </c>
      <c r="U46" s="141">
        <v>1.8026274981071857E-3</v>
      </c>
      <c r="V46" s="141">
        <v>2.629264609197719</v>
      </c>
      <c r="W46" s="141">
        <v>0.48065713065550614</v>
      </c>
      <c r="X46" s="141">
        <v>7.5540556245333641E-4</v>
      </c>
      <c r="Y46" s="141">
        <v>5.1157910623254907E-2</v>
      </c>
      <c r="Z46" s="141">
        <v>4.8895989323733428E-3</v>
      </c>
      <c r="AA46" s="200">
        <v>2.6714233364861286</v>
      </c>
      <c r="AB46" s="141">
        <v>0</v>
      </c>
      <c r="AC46" s="141">
        <v>0</v>
      </c>
      <c r="AD46" s="141">
        <v>4.2003430255322494</v>
      </c>
      <c r="AE46" s="141">
        <v>0</v>
      </c>
      <c r="AF46" s="141">
        <v>0</v>
      </c>
      <c r="AG46" s="141">
        <v>1.9193230812111174E-3</v>
      </c>
      <c r="AH46" s="141">
        <v>14.729920398392135</v>
      </c>
      <c r="AI46" s="141">
        <v>2.7272085949724509</v>
      </c>
      <c r="AJ46" s="141">
        <v>4.4309146315664738E-3</v>
      </c>
      <c r="AK46" s="141">
        <v>0.24533116801564164</v>
      </c>
      <c r="AL46" s="141">
        <v>2.5177165544088369E-2</v>
      </c>
      <c r="AM46" s="200">
        <v>15.760203242436528</v>
      </c>
      <c r="AN46" s="191">
        <v>51.81899694090334</v>
      </c>
      <c r="AO46" s="193">
        <v>6.0544854411110878</v>
      </c>
      <c r="AP46" s="199">
        <v>9.5983866509189149</v>
      </c>
      <c r="AQ46" s="200">
        <v>0.679242627356763</v>
      </c>
      <c r="AR46" s="141">
        <v>42.519669146951799</v>
      </c>
      <c r="AS46" s="200">
        <v>3.0172765351166362</v>
      </c>
      <c r="AT46" s="184">
        <v>0</v>
      </c>
      <c r="AU46" s="143">
        <v>0</v>
      </c>
      <c r="AV46" s="143">
        <v>0</v>
      </c>
      <c r="AW46" s="143">
        <v>0</v>
      </c>
      <c r="AX46" s="143">
        <v>0</v>
      </c>
      <c r="AY46" s="143">
        <v>0</v>
      </c>
      <c r="AZ46" s="143">
        <v>-193.55868782287621</v>
      </c>
      <c r="BA46" s="143">
        <v>0</v>
      </c>
      <c r="BB46" s="143">
        <v>0</v>
      </c>
      <c r="BC46" s="143">
        <v>0</v>
      </c>
      <c r="BD46" s="143">
        <v>0</v>
      </c>
      <c r="BE46" s="185">
        <v>0</v>
      </c>
      <c r="BF46" s="22">
        <v>0</v>
      </c>
      <c r="BG46" s="22">
        <v>0</v>
      </c>
      <c r="BH46" s="22">
        <v>0</v>
      </c>
      <c r="BI46" s="22">
        <v>0</v>
      </c>
      <c r="BJ46" s="22">
        <v>0</v>
      </c>
      <c r="BK46" s="22">
        <v>0</v>
      </c>
      <c r="BL46" s="22">
        <v>0</v>
      </c>
      <c r="BM46" s="22">
        <v>0</v>
      </c>
      <c r="BN46" s="22">
        <v>0</v>
      </c>
      <c r="BO46" s="22">
        <v>0</v>
      </c>
      <c r="BP46" s="22">
        <v>0</v>
      </c>
      <c r="BQ46" s="22">
        <v>0</v>
      </c>
      <c r="BR46" s="22">
        <v>0</v>
      </c>
      <c r="BS46" s="22">
        <v>0</v>
      </c>
      <c r="BT46" s="22">
        <v>0</v>
      </c>
      <c r="BU46" s="22">
        <v>0</v>
      </c>
      <c r="BV46" s="22">
        <v>0</v>
      </c>
      <c r="BW46" s="22">
        <v>0</v>
      </c>
      <c r="BX46" s="22">
        <v>0</v>
      </c>
      <c r="BY46" s="22">
        <v>0</v>
      </c>
      <c r="BZ46" s="22">
        <v>0</v>
      </c>
      <c r="CA46" s="22">
        <v>0</v>
      </c>
      <c r="CB46" s="22">
        <v>0</v>
      </c>
      <c r="CC46" s="34">
        <v>0</v>
      </c>
      <c r="CE46" s="160">
        <v>-8.6206471219999994</v>
      </c>
      <c r="CG46" s="38">
        <f t="shared" si="0"/>
        <v>2.8694078402224932E-7</v>
      </c>
    </row>
    <row r="47" spans="1:85" x14ac:dyDescent="0.25">
      <c r="A47">
        <v>44</v>
      </c>
      <c r="B47" s="7" t="s">
        <v>15</v>
      </c>
      <c r="C47" s="9" t="s">
        <v>10</v>
      </c>
      <c r="D47" s="191">
        <v>3.7535585787606491</v>
      </c>
      <c r="E47" s="192">
        <v>61.995684914356403</v>
      </c>
      <c r="F47" s="192">
        <v>288.9317838597421</v>
      </c>
      <c r="G47" s="192">
        <v>270.05371869757562</v>
      </c>
      <c r="H47" s="192">
        <v>8.2937465301279332</v>
      </c>
      <c r="I47" s="192">
        <v>54.814525223785232</v>
      </c>
      <c r="J47" s="192">
        <v>3.4367612214010186</v>
      </c>
      <c r="K47" s="192">
        <v>111.86408973351099</v>
      </c>
      <c r="L47" s="192">
        <v>110.61614524580636</v>
      </c>
      <c r="M47" s="192">
        <v>13.101300491820636</v>
      </c>
      <c r="N47" s="192">
        <v>20.232829986956034</v>
      </c>
      <c r="O47" s="192">
        <v>432.6265428187682</v>
      </c>
      <c r="P47" s="199">
        <v>0</v>
      </c>
      <c r="Q47" s="141">
        <v>8.0570891953298755E-3</v>
      </c>
      <c r="R47" s="141">
        <v>2.2354995708032646</v>
      </c>
      <c r="S47" s="141">
        <v>12.349356411755199</v>
      </c>
      <c r="T47" s="141">
        <v>0.24871182832592123</v>
      </c>
      <c r="U47" s="141">
        <v>2.0668405658787355E-2</v>
      </c>
      <c r="V47" s="141">
        <v>1.8514369605021475</v>
      </c>
      <c r="W47" s="141">
        <v>46.360598706911397</v>
      </c>
      <c r="X47" s="141">
        <v>2.9115554649718631</v>
      </c>
      <c r="Y47" s="141">
        <v>2.447068448789945</v>
      </c>
      <c r="Z47" s="141">
        <v>1.5718703224908896</v>
      </c>
      <c r="AA47" s="200">
        <v>32.83301871425806</v>
      </c>
      <c r="AB47" s="141">
        <v>0</v>
      </c>
      <c r="AC47" s="141">
        <v>0.145583698750229</v>
      </c>
      <c r="AD47" s="141">
        <v>18.088637083546409</v>
      </c>
      <c r="AE47" s="141">
        <v>79.136773954523065</v>
      </c>
      <c r="AF47" s="141">
        <v>2.5231184785018685</v>
      </c>
      <c r="AG47" s="141">
        <v>2.0915283035147104E-2</v>
      </c>
      <c r="AH47" s="141">
        <v>9.2094845222064929</v>
      </c>
      <c r="AI47" s="141">
        <v>315.80725648964142</v>
      </c>
      <c r="AJ47" s="141">
        <v>19.130523659968823</v>
      </c>
      <c r="AK47" s="141">
        <v>11.153220888777671</v>
      </c>
      <c r="AL47" s="141">
        <v>8.2588599811174142</v>
      </c>
      <c r="AM47" s="200">
        <v>165.57139269059962</v>
      </c>
      <c r="AN47" s="191">
        <v>547.46840365382297</v>
      </c>
      <c r="AO47" s="193">
        <v>565.86688776348592</v>
      </c>
      <c r="AP47" s="199">
        <v>52.884887130895478</v>
      </c>
      <c r="AQ47" s="200">
        <v>36.309124337078899</v>
      </c>
      <c r="AR47" s="141">
        <v>220.07269415340477</v>
      </c>
      <c r="AS47" s="200">
        <v>159.08390053903008</v>
      </c>
      <c r="AT47" s="184">
        <v>0</v>
      </c>
      <c r="AU47" s="143">
        <v>0</v>
      </c>
      <c r="AV47" s="143">
        <v>0</v>
      </c>
      <c r="AW47" s="143">
        <v>0</v>
      </c>
      <c r="AX47" s="143">
        <v>0</v>
      </c>
      <c r="AY47" s="143">
        <v>0</v>
      </c>
      <c r="AZ47" s="143">
        <v>0</v>
      </c>
      <c r="BA47" s="143">
        <v>-4012.017310403442</v>
      </c>
      <c r="BB47" s="143">
        <v>0</v>
      </c>
      <c r="BC47" s="143">
        <v>0</v>
      </c>
      <c r="BD47" s="143">
        <v>0</v>
      </c>
      <c r="BE47" s="185">
        <v>0</v>
      </c>
      <c r="BF47" s="22">
        <v>0</v>
      </c>
      <c r="BG47" s="22">
        <v>0</v>
      </c>
      <c r="BH47" s="22">
        <v>0</v>
      </c>
      <c r="BI47" s="22">
        <v>0</v>
      </c>
      <c r="BJ47" s="22">
        <v>0</v>
      </c>
      <c r="BK47" s="22">
        <v>0</v>
      </c>
      <c r="BL47" s="22">
        <v>0</v>
      </c>
      <c r="BM47" s="22">
        <v>0</v>
      </c>
      <c r="BN47" s="22">
        <v>0</v>
      </c>
      <c r="BO47" s="22">
        <v>0</v>
      </c>
      <c r="BP47" s="22">
        <v>0</v>
      </c>
      <c r="BQ47" s="22">
        <v>0</v>
      </c>
      <c r="BR47" s="22">
        <v>0</v>
      </c>
      <c r="BS47" s="22">
        <v>0</v>
      </c>
      <c r="BT47" s="22">
        <v>0</v>
      </c>
      <c r="BU47" s="22">
        <v>0</v>
      </c>
      <c r="BV47" s="22">
        <v>0</v>
      </c>
      <c r="BW47" s="22">
        <v>0</v>
      </c>
      <c r="BX47" s="22">
        <v>0</v>
      </c>
      <c r="BY47" s="22">
        <v>0</v>
      </c>
      <c r="BZ47" s="22">
        <v>0</v>
      </c>
      <c r="CA47" s="22">
        <v>0</v>
      </c>
      <c r="CB47" s="22">
        <v>0</v>
      </c>
      <c r="CC47" s="34">
        <v>0</v>
      </c>
      <c r="CE47" s="160">
        <v>-318.72711930000003</v>
      </c>
      <c r="CG47" s="38">
        <f t="shared" si="0"/>
        <v>2.4312188315889216E-6</v>
      </c>
    </row>
    <row r="48" spans="1:85" x14ac:dyDescent="0.25">
      <c r="A48">
        <v>45</v>
      </c>
      <c r="B48" s="7" t="s">
        <v>15</v>
      </c>
      <c r="C48" s="9" t="s">
        <v>11</v>
      </c>
      <c r="D48" s="191">
        <v>0.29942430662662206</v>
      </c>
      <c r="E48" s="192">
        <v>76.622743303722757</v>
      </c>
      <c r="F48" s="192">
        <v>231.60300056161424</v>
      </c>
      <c r="G48" s="192">
        <v>115.47501572984793</v>
      </c>
      <c r="H48" s="192">
        <v>129.42661888856165</v>
      </c>
      <c r="I48" s="192">
        <v>134.45505380673535</v>
      </c>
      <c r="J48" s="192">
        <v>10.465720180293257</v>
      </c>
      <c r="K48" s="192">
        <v>182.36486121227682</v>
      </c>
      <c r="L48" s="192">
        <v>854.15569756249022</v>
      </c>
      <c r="M48" s="192">
        <v>98.098001991971813</v>
      </c>
      <c r="N48" s="192">
        <v>209.36061723420829</v>
      </c>
      <c r="O48" s="192">
        <v>580.61994174154302</v>
      </c>
      <c r="P48" s="199">
        <v>0</v>
      </c>
      <c r="Q48" s="141">
        <v>0.18301703056336002</v>
      </c>
      <c r="R48" s="141">
        <v>13.216012820296626</v>
      </c>
      <c r="S48" s="141">
        <v>22.190267524481325</v>
      </c>
      <c r="T48" s="141">
        <v>19.911087651292839</v>
      </c>
      <c r="U48" s="141">
        <v>1.086248972149771</v>
      </c>
      <c r="V48" s="141">
        <v>35.959502521103609</v>
      </c>
      <c r="W48" s="141">
        <v>98.063714237890622</v>
      </c>
      <c r="X48" s="141">
        <v>112.62960420172539</v>
      </c>
      <c r="Y48" s="141">
        <v>76.566730995527394</v>
      </c>
      <c r="Z48" s="141">
        <v>64.1177684434345</v>
      </c>
      <c r="AA48" s="200">
        <v>232.42311536359585</v>
      </c>
      <c r="AB48" s="141">
        <v>0</v>
      </c>
      <c r="AC48" s="141">
        <v>3.4789829538000716</v>
      </c>
      <c r="AD48" s="141">
        <v>148.01150128881554</v>
      </c>
      <c r="AE48" s="141">
        <v>149.22979463441334</v>
      </c>
      <c r="AF48" s="141">
        <v>127.84939272593004</v>
      </c>
      <c r="AG48" s="141">
        <v>1.1564114967992762</v>
      </c>
      <c r="AH48" s="141">
        <v>230.23835292516924</v>
      </c>
      <c r="AI48" s="141">
        <v>717.36908233692543</v>
      </c>
      <c r="AJ48" s="141">
        <v>703.27024880315344</v>
      </c>
      <c r="AK48" s="141">
        <v>367.1306672019137</v>
      </c>
      <c r="AL48" s="141">
        <v>356.62585121367613</v>
      </c>
      <c r="AM48" s="200">
        <v>1162.2062746249023</v>
      </c>
      <c r="AN48" s="191">
        <v>869.24490189349137</v>
      </c>
      <c r="AO48" s="193">
        <v>245.88686172651924</v>
      </c>
      <c r="AP48" s="199">
        <v>348.71717226737189</v>
      </c>
      <c r="AQ48" s="200">
        <v>51.778937954921417</v>
      </c>
      <c r="AR48" s="141">
        <v>1471.4854396436676</v>
      </c>
      <c r="AS48" s="200">
        <v>242.05314153482428</v>
      </c>
      <c r="AT48" s="184">
        <v>0</v>
      </c>
      <c r="AU48" s="143">
        <v>0</v>
      </c>
      <c r="AV48" s="143">
        <v>0</v>
      </c>
      <c r="AW48" s="143">
        <v>0</v>
      </c>
      <c r="AX48" s="143">
        <v>0</v>
      </c>
      <c r="AY48" s="143">
        <v>0</v>
      </c>
      <c r="AZ48" s="143">
        <v>0</v>
      </c>
      <c r="BA48" s="143">
        <v>0</v>
      </c>
      <c r="BB48" s="143">
        <v>-11633.000974492646</v>
      </c>
      <c r="BC48" s="143">
        <v>0</v>
      </c>
      <c r="BD48" s="143">
        <v>0</v>
      </c>
      <c r="BE48" s="185">
        <v>0</v>
      </c>
      <c r="BF48" s="22">
        <v>0</v>
      </c>
      <c r="BG48" s="22">
        <v>0</v>
      </c>
      <c r="BH48" s="22">
        <v>0</v>
      </c>
      <c r="BI48" s="22">
        <v>0</v>
      </c>
      <c r="BJ48" s="22">
        <v>0</v>
      </c>
      <c r="BK48" s="22">
        <v>0</v>
      </c>
      <c r="BL48" s="22">
        <v>0</v>
      </c>
      <c r="BM48" s="22">
        <v>0</v>
      </c>
      <c r="BN48" s="22">
        <v>0</v>
      </c>
      <c r="BO48" s="22">
        <v>0</v>
      </c>
      <c r="BP48" s="22">
        <v>0</v>
      </c>
      <c r="BQ48" s="22">
        <v>0</v>
      </c>
      <c r="BR48" s="22">
        <v>0</v>
      </c>
      <c r="BS48" s="22">
        <v>0</v>
      </c>
      <c r="BT48" s="22">
        <v>0</v>
      </c>
      <c r="BU48" s="22">
        <v>0</v>
      </c>
      <c r="BV48" s="22">
        <v>0</v>
      </c>
      <c r="BW48" s="22">
        <v>0</v>
      </c>
      <c r="BX48" s="22">
        <v>0</v>
      </c>
      <c r="BY48" s="22">
        <v>0</v>
      </c>
      <c r="BZ48" s="22">
        <v>0</v>
      </c>
      <c r="CA48" s="22">
        <v>0</v>
      </c>
      <c r="CB48" s="22">
        <v>0</v>
      </c>
      <c r="CC48" s="34">
        <v>0</v>
      </c>
      <c r="CE48" s="180">
        <v>0</v>
      </c>
      <c r="CG48" s="205"/>
    </row>
    <row r="49" spans="1:85" x14ac:dyDescent="0.25">
      <c r="A49">
        <v>46</v>
      </c>
      <c r="B49" s="7" t="s">
        <v>15</v>
      </c>
      <c r="C49" s="9" t="s">
        <v>12</v>
      </c>
      <c r="D49" s="191">
        <v>6.7613256604270591</v>
      </c>
      <c r="E49" s="192">
        <v>92.493476605106068</v>
      </c>
      <c r="F49" s="192">
        <v>292.71459239218473</v>
      </c>
      <c r="G49" s="192">
        <v>145.19209895152949</v>
      </c>
      <c r="H49" s="192">
        <v>14.008924304988664</v>
      </c>
      <c r="I49" s="192">
        <v>81.333188867269072</v>
      </c>
      <c r="J49" s="192">
        <v>8.2715633692754391</v>
      </c>
      <c r="K49" s="192">
        <v>89.698113862185096</v>
      </c>
      <c r="L49" s="192">
        <v>67.695975979212648</v>
      </c>
      <c r="M49" s="192">
        <v>31.689440366367563</v>
      </c>
      <c r="N49" s="192">
        <v>35.472413206708126</v>
      </c>
      <c r="O49" s="192">
        <v>352.80845027576345</v>
      </c>
      <c r="P49" s="199">
        <v>0</v>
      </c>
      <c r="Q49" s="141">
        <v>5.1047582591238713E-4</v>
      </c>
      <c r="R49" s="141">
        <v>0.24196196195258396</v>
      </c>
      <c r="S49" s="141">
        <v>0.39828636937290363</v>
      </c>
      <c r="T49" s="141">
        <v>2.8853616758601441E-2</v>
      </c>
      <c r="U49" s="141">
        <v>6.9928227032046023E-3</v>
      </c>
      <c r="V49" s="141">
        <v>0.38793292718496414</v>
      </c>
      <c r="W49" s="141">
        <v>1.5581543245712992</v>
      </c>
      <c r="X49" s="141">
        <v>0.1179811237717856</v>
      </c>
      <c r="Y49" s="141">
        <v>0.3561352162449043</v>
      </c>
      <c r="Z49" s="141">
        <v>0.17042963323833027</v>
      </c>
      <c r="AA49" s="200">
        <v>1.4950878906103173</v>
      </c>
      <c r="AB49" s="141">
        <v>0</v>
      </c>
      <c r="AC49" s="141">
        <v>9.4811021772886125E-3</v>
      </c>
      <c r="AD49" s="141">
        <v>1.6574987517253306</v>
      </c>
      <c r="AE49" s="141">
        <v>2.6196593896180116</v>
      </c>
      <c r="AF49" s="141">
        <v>0.18763066046095497</v>
      </c>
      <c r="AG49" s="141">
        <v>7.2737482331074639E-3</v>
      </c>
      <c r="AH49" s="141">
        <v>1.9868552856106656</v>
      </c>
      <c r="AI49" s="141">
        <v>9.7557755955283305</v>
      </c>
      <c r="AJ49" s="141">
        <v>0.80658111975694391</v>
      </c>
      <c r="AK49" s="141">
        <v>1.6684707940540053</v>
      </c>
      <c r="AL49" s="141">
        <v>0.91703477229904051</v>
      </c>
      <c r="AM49" s="200">
        <v>7.8134502637173906</v>
      </c>
      <c r="AN49" s="191">
        <v>677.70472565356033</v>
      </c>
      <c r="AO49" s="193">
        <v>493.59241764415333</v>
      </c>
      <c r="AP49" s="199">
        <v>3.9753447921899432</v>
      </c>
      <c r="AQ49" s="200">
        <v>1.9141874739078604</v>
      </c>
      <c r="AR49" s="141">
        <v>16.923449767749631</v>
      </c>
      <c r="AS49" s="200">
        <v>10.862750930607859</v>
      </c>
      <c r="AT49" s="184">
        <v>0</v>
      </c>
      <c r="AU49" s="143">
        <v>0</v>
      </c>
      <c r="AV49" s="143">
        <v>0</v>
      </c>
      <c r="AW49" s="143">
        <v>0</v>
      </c>
      <c r="AX49" s="143">
        <v>0</v>
      </c>
      <c r="AY49" s="143">
        <v>0</v>
      </c>
      <c r="AZ49" s="143">
        <v>0</v>
      </c>
      <c r="BA49" s="143">
        <v>0</v>
      </c>
      <c r="BB49" s="143">
        <v>0</v>
      </c>
      <c r="BC49" s="143">
        <v>-2546.9805120951451</v>
      </c>
      <c r="BD49" s="143">
        <v>0</v>
      </c>
      <c r="BE49" s="185">
        <v>0</v>
      </c>
      <c r="BF49" s="22">
        <v>0</v>
      </c>
      <c r="BG49" s="22">
        <v>0</v>
      </c>
      <c r="BH49" s="22">
        <v>0</v>
      </c>
      <c r="BI49" s="22">
        <v>0</v>
      </c>
      <c r="BJ49" s="22">
        <v>0</v>
      </c>
      <c r="BK49" s="22">
        <v>0</v>
      </c>
      <c r="BL49" s="22">
        <v>0</v>
      </c>
      <c r="BM49" s="22">
        <v>0</v>
      </c>
      <c r="BN49" s="22">
        <v>0</v>
      </c>
      <c r="BO49" s="22">
        <v>0</v>
      </c>
      <c r="BP49" s="22">
        <v>0</v>
      </c>
      <c r="BQ49" s="22">
        <v>0</v>
      </c>
      <c r="BR49" s="22">
        <v>0</v>
      </c>
      <c r="BS49" s="22">
        <v>0</v>
      </c>
      <c r="BT49" s="22">
        <v>0</v>
      </c>
      <c r="BU49" s="22">
        <v>0</v>
      </c>
      <c r="BV49" s="22">
        <v>0</v>
      </c>
      <c r="BW49" s="22">
        <v>0</v>
      </c>
      <c r="BX49" s="22">
        <v>0</v>
      </c>
      <c r="BY49" s="22">
        <v>0</v>
      </c>
      <c r="BZ49" s="22">
        <v>0</v>
      </c>
      <c r="CA49" s="22">
        <v>0</v>
      </c>
      <c r="CB49" s="22">
        <v>0</v>
      </c>
      <c r="CC49" s="34">
        <v>0</v>
      </c>
      <c r="CE49" s="180">
        <v>0</v>
      </c>
      <c r="CG49" s="205"/>
    </row>
    <row r="50" spans="1:85" x14ac:dyDescent="0.25">
      <c r="A50">
        <v>47</v>
      </c>
      <c r="B50" s="7" t="s">
        <v>15</v>
      </c>
      <c r="C50" s="9" t="s">
        <v>13</v>
      </c>
      <c r="D50" s="191">
        <v>12.860080278952402</v>
      </c>
      <c r="E50" s="192">
        <v>177.91457482791589</v>
      </c>
      <c r="F50" s="192">
        <v>13.973458056030942</v>
      </c>
      <c r="G50" s="192">
        <v>245.74166454591915</v>
      </c>
      <c r="H50" s="192">
        <v>7.1573912455806923</v>
      </c>
      <c r="I50" s="192">
        <v>62.977406642993095</v>
      </c>
      <c r="J50" s="192">
        <v>0.1593419488346127</v>
      </c>
      <c r="K50" s="192">
        <v>9.0584435829321581</v>
      </c>
      <c r="L50" s="192">
        <v>33.575809094447862</v>
      </c>
      <c r="M50" s="192">
        <v>1.1181951606708382</v>
      </c>
      <c r="N50" s="192">
        <v>17.221549659481369</v>
      </c>
      <c r="O50" s="192">
        <v>114.46046911208902</v>
      </c>
      <c r="P50" s="199">
        <v>0</v>
      </c>
      <c r="Q50" s="141">
        <v>3.3443111243662023E-4</v>
      </c>
      <c r="R50" s="141">
        <v>2.8239148890057096E-2</v>
      </c>
      <c r="S50" s="141">
        <v>2.1218251883786499</v>
      </c>
      <c r="T50" s="141">
        <v>2.6955309271841664E-2</v>
      </c>
      <c r="U50" s="141">
        <v>1.0016770209909274E-3</v>
      </c>
      <c r="V50" s="141">
        <v>3.3993931098874705E-2</v>
      </c>
      <c r="W50" s="141">
        <v>0.42370382163703035</v>
      </c>
      <c r="X50" s="141">
        <v>0.29918052737334888</v>
      </c>
      <c r="Y50" s="141">
        <v>3.8891796166167586E-2</v>
      </c>
      <c r="Z50" s="141">
        <v>0.24938519611924639</v>
      </c>
      <c r="AA50" s="200">
        <v>1.5071564224471241</v>
      </c>
      <c r="AB50" s="141">
        <v>0</v>
      </c>
      <c r="AC50" s="141">
        <v>6.4514159113204708E-3</v>
      </c>
      <c r="AD50" s="141">
        <v>0.35361701764969594</v>
      </c>
      <c r="AE50" s="141">
        <v>14.834617126232184</v>
      </c>
      <c r="AF50" s="141">
        <v>0.29305481192319921</v>
      </c>
      <c r="AG50" s="141">
        <v>1.0821768885824314E-3</v>
      </c>
      <c r="AH50" s="141">
        <v>0.1706124639580531</v>
      </c>
      <c r="AI50" s="141">
        <v>3.8369099809220821</v>
      </c>
      <c r="AJ50" s="141">
        <v>2.0733947310308829</v>
      </c>
      <c r="AK50" s="141">
        <v>0.18924611806527777</v>
      </c>
      <c r="AL50" s="141">
        <v>1.4203514072071068</v>
      </c>
      <c r="AM50" s="200">
        <v>8.2671774292638265</v>
      </c>
      <c r="AN50" s="191">
        <v>2917.645838812397</v>
      </c>
      <c r="AO50" s="193">
        <v>217.51088647677162</v>
      </c>
      <c r="AP50" s="199">
        <v>52.967200379174223</v>
      </c>
      <c r="AQ50" s="200">
        <v>3.1895857435302362</v>
      </c>
      <c r="AR50" s="141">
        <v>234.19944543228615</v>
      </c>
      <c r="AS50" s="200">
        <v>17.328206154592753</v>
      </c>
      <c r="AT50" s="184">
        <v>0</v>
      </c>
      <c r="AU50" s="143">
        <v>0</v>
      </c>
      <c r="AV50" s="143">
        <v>0</v>
      </c>
      <c r="AW50" s="143">
        <v>0</v>
      </c>
      <c r="AX50" s="143">
        <v>0</v>
      </c>
      <c r="AY50" s="143">
        <v>0</v>
      </c>
      <c r="AZ50" s="143">
        <v>0</v>
      </c>
      <c r="BA50" s="143">
        <v>0</v>
      </c>
      <c r="BB50" s="143">
        <v>0</v>
      </c>
      <c r="BC50" s="143">
        <v>0</v>
      </c>
      <c r="BD50" s="143">
        <v>-4175.2367177424494</v>
      </c>
      <c r="BE50" s="185">
        <v>0</v>
      </c>
      <c r="BF50" s="22">
        <v>0</v>
      </c>
      <c r="BG50" s="22">
        <v>0</v>
      </c>
      <c r="BH50" s="22">
        <v>0</v>
      </c>
      <c r="BI50" s="22">
        <v>0</v>
      </c>
      <c r="BJ50" s="22">
        <v>0</v>
      </c>
      <c r="BK50" s="22">
        <v>0</v>
      </c>
      <c r="BL50" s="22">
        <v>0</v>
      </c>
      <c r="BM50" s="22">
        <v>0</v>
      </c>
      <c r="BN50" s="22">
        <v>0</v>
      </c>
      <c r="BO50" s="22">
        <v>0</v>
      </c>
      <c r="BP50" s="22">
        <v>0</v>
      </c>
      <c r="BQ50" s="22">
        <v>0</v>
      </c>
      <c r="BR50" s="22">
        <v>0</v>
      </c>
      <c r="BS50" s="22">
        <v>0</v>
      </c>
      <c r="BT50" s="22">
        <v>0</v>
      </c>
      <c r="BU50" s="22">
        <v>0</v>
      </c>
      <c r="BV50" s="22">
        <v>0</v>
      </c>
      <c r="BW50" s="22">
        <v>0</v>
      </c>
      <c r="BX50" s="22">
        <v>0</v>
      </c>
      <c r="BY50" s="22">
        <v>0</v>
      </c>
      <c r="BZ50" s="22">
        <v>0</v>
      </c>
      <c r="CA50" s="22">
        <v>0</v>
      </c>
      <c r="CB50" s="22">
        <v>0</v>
      </c>
      <c r="CC50" s="34">
        <v>0</v>
      </c>
      <c r="CE50" s="246">
        <v>0</v>
      </c>
      <c r="CG50" s="38">
        <f t="shared" si="0"/>
        <v>1.1540718332980759E-5</v>
      </c>
    </row>
    <row r="51" spans="1:85" ht="15.75" thickBot="1" x14ac:dyDescent="0.3">
      <c r="A51">
        <v>48</v>
      </c>
      <c r="B51" s="7" t="s">
        <v>15</v>
      </c>
      <c r="C51" s="9" t="s">
        <v>14</v>
      </c>
      <c r="D51" s="191">
        <v>13.057356975005622</v>
      </c>
      <c r="E51" s="192">
        <v>238.44275215185661</v>
      </c>
      <c r="F51" s="192">
        <v>1612.3373790522367</v>
      </c>
      <c r="G51" s="192">
        <v>434.67017877394233</v>
      </c>
      <c r="H51" s="192">
        <v>202.27430308300785</v>
      </c>
      <c r="I51" s="192">
        <v>243.95976413360501</v>
      </c>
      <c r="J51" s="192">
        <v>16.313699106782749</v>
      </c>
      <c r="K51" s="192">
        <v>175.86163884509915</v>
      </c>
      <c r="L51" s="192">
        <v>1425.3189485524679</v>
      </c>
      <c r="M51" s="192">
        <v>496.65871285461617</v>
      </c>
      <c r="N51" s="192">
        <v>993.51521671276794</v>
      </c>
      <c r="O51" s="192">
        <v>10565.725852869457</v>
      </c>
      <c r="P51" s="199">
        <v>0</v>
      </c>
      <c r="Q51" s="141">
        <v>3.6367557222454039E-3</v>
      </c>
      <c r="R51" s="141">
        <v>2.1723256120845607</v>
      </c>
      <c r="S51" s="141">
        <v>4.1085759721767641</v>
      </c>
      <c r="T51" s="141">
        <v>1.4258970102483821</v>
      </c>
      <c r="U51" s="141">
        <v>5.991916196188319E-2</v>
      </c>
      <c r="V51" s="141">
        <v>1.4010432228763103</v>
      </c>
      <c r="W51" s="141">
        <v>13.173729686782423</v>
      </c>
      <c r="X51" s="141">
        <v>7.91958230182858</v>
      </c>
      <c r="Y51" s="141">
        <v>19.274441679724728</v>
      </c>
      <c r="Z51" s="141">
        <v>16.037128535206424</v>
      </c>
      <c r="AA51" s="200">
        <v>198.28697594347906</v>
      </c>
      <c r="AB51" s="141">
        <v>0</v>
      </c>
      <c r="AC51" s="141">
        <v>7.4196516376246024E-2</v>
      </c>
      <c r="AD51" s="141">
        <v>27.021856714577403</v>
      </c>
      <c r="AE51" s="141">
        <v>29.58132788148416</v>
      </c>
      <c r="AF51" s="141">
        <v>10.080667613171537</v>
      </c>
      <c r="AG51" s="141">
        <v>6.8463211122652703E-2</v>
      </c>
      <c r="AH51" s="141">
        <v>7.969333283562662</v>
      </c>
      <c r="AI51" s="141">
        <v>79.88810730803182</v>
      </c>
      <c r="AJ51" s="141">
        <v>57.500213957765958</v>
      </c>
      <c r="AK51" s="141">
        <v>99.190710383041534</v>
      </c>
      <c r="AL51" s="141">
        <v>95.008229075498633</v>
      </c>
      <c r="AM51" s="200">
        <v>1101.9113822636309</v>
      </c>
      <c r="AN51" s="191">
        <v>17206.723181578265</v>
      </c>
      <c r="AO51" s="193">
        <v>13128.264882622789</v>
      </c>
      <c r="AP51" s="199">
        <v>346.92142079694179</v>
      </c>
      <c r="AQ51" s="200">
        <v>148.85226129748358</v>
      </c>
      <c r="AR51" s="141">
        <v>1632.9673688481348</v>
      </c>
      <c r="AS51" s="200">
        <v>725.32369045114183</v>
      </c>
      <c r="AT51" s="186">
        <v>0</v>
      </c>
      <c r="AU51" s="144">
        <v>0</v>
      </c>
      <c r="AV51" s="144">
        <v>0</v>
      </c>
      <c r="AW51" s="144">
        <v>0</v>
      </c>
      <c r="AX51" s="144">
        <v>0</v>
      </c>
      <c r="AY51" s="144">
        <v>0</v>
      </c>
      <c r="AZ51" s="144">
        <v>0</v>
      </c>
      <c r="BA51" s="144">
        <v>0</v>
      </c>
      <c r="BB51" s="144">
        <v>0</v>
      </c>
      <c r="BC51" s="144">
        <v>0</v>
      </c>
      <c r="BD51" s="144">
        <v>0</v>
      </c>
      <c r="BE51" s="187">
        <v>-52208.076064004861</v>
      </c>
      <c r="BF51" s="22">
        <v>0</v>
      </c>
      <c r="BG51" s="22">
        <v>0</v>
      </c>
      <c r="BH51" s="22">
        <v>0</v>
      </c>
      <c r="BI51" s="22">
        <v>0</v>
      </c>
      <c r="BJ51" s="22">
        <v>0</v>
      </c>
      <c r="BK51" s="22">
        <v>0</v>
      </c>
      <c r="BL51" s="22">
        <v>0</v>
      </c>
      <c r="BM51" s="22">
        <v>0</v>
      </c>
      <c r="BN51" s="22">
        <v>0</v>
      </c>
      <c r="BO51" s="22">
        <v>0</v>
      </c>
      <c r="BP51" s="22">
        <v>0</v>
      </c>
      <c r="BQ51" s="22">
        <v>0</v>
      </c>
      <c r="BR51" s="22">
        <v>0</v>
      </c>
      <c r="BS51" s="22">
        <v>0</v>
      </c>
      <c r="BT51" s="22">
        <v>0</v>
      </c>
      <c r="BU51" s="22">
        <v>0</v>
      </c>
      <c r="BV51" s="22">
        <v>0</v>
      </c>
      <c r="BW51" s="22">
        <v>0</v>
      </c>
      <c r="BX51" s="22">
        <v>0</v>
      </c>
      <c r="BY51" s="22">
        <v>0</v>
      </c>
      <c r="BZ51" s="22">
        <v>0</v>
      </c>
      <c r="CA51" s="22">
        <v>0</v>
      </c>
      <c r="CB51" s="22">
        <v>0</v>
      </c>
      <c r="CC51" s="34">
        <v>0</v>
      </c>
      <c r="CE51" s="180">
        <v>0</v>
      </c>
      <c r="CG51" s="205"/>
    </row>
    <row r="52" spans="1:85" x14ac:dyDescent="0.25">
      <c r="A52">
        <v>49</v>
      </c>
      <c r="B52" s="4" t="s">
        <v>16</v>
      </c>
      <c r="C52" s="6" t="s">
        <v>3</v>
      </c>
      <c r="D52" s="188">
        <v>0</v>
      </c>
      <c r="E52" s="189">
        <v>0</v>
      </c>
      <c r="F52" s="189">
        <v>0</v>
      </c>
      <c r="G52" s="189">
        <v>0</v>
      </c>
      <c r="H52" s="189">
        <v>0</v>
      </c>
      <c r="I52" s="189">
        <v>0</v>
      </c>
      <c r="J52" s="189">
        <v>0</v>
      </c>
      <c r="K52" s="189">
        <v>0</v>
      </c>
      <c r="L52" s="189">
        <v>0</v>
      </c>
      <c r="M52" s="189">
        <v>0</v>
      </c>
      <c r="N52" s="189">
        <v>0</v>
      </c>
      <c r="O52" s="189">
        <v>0</v>
      </c>
      <c r="P52" s="23">
        <v>0</v>
      </c>
      <c r="Q52" s="24">
        <v>0</v>
      </c>
      <c r="R52" s="24">
        <v>0</v>
      </c>
      <c r="S52" s="24">
        <v>0</v>
      </c>
      <c r="T52" s="24">
        <v>0</v>
      </c>
      <c r="U52" s="24">
        <v>0</v>
      </c>
      <c r="V52" s="24">
        <v>0</v>
      </c>
      <c r="W52" s="24">
        <v>0</v>
      </c>
      <c r="X52" s="24">
        <v>0</v>
      </c>
      <c r="Y52" s="24">
        <v>0</v>
      </c>
      <c r="Z52" s="24">
        <v>0</v>
      </c>
      <c r="AA52" s="25">
        <v>0</v>
      </c>
      <c r="AB52" s="24">
        <v>0</v>
      </c>
      <c r="AC52" s="24">
        <v>0</v>
      </c>
      <c r="AD52" s="24">
        <v>0</v>
      </c>
      <c r="AE52" s="24">
        <v>0</v>
      </c>
      <c r="AF52" s="24">
        <v>0</v>
      </c>
      <c r="AG52" s="24">
        <v>0</v>
      </c>
      <c r="AH52" s="24">
        <v>0</v>
      </c>
      <c r="AI52" s="24">
        <v>0</v>
      </c>
      <c r="AJ52" s="24">
        <v>0</v>
      </c>
      <c r="AK52" s="24">
        <v>0</v>
      </c>
      <c r="AL52" s="24">
        <v>0</v>
      </c>
      <c r="AM52" s="25">
        <v>0</v>
      </c>
      <c r="AN52" s="188">
        <v>0</v>
      </c>
      <c r="AO52" s="190">
        <v>0</v>
      </c>
      <c r="AP52" s="23">
        <v>0</v>
      </c>
      <c r="AQ52" s="25">
        <v>0</v>
      </c>
      <c r="AR52" s="24">
        <v>0</v>
      </c>
      <c r="AS52" s="25">
        <v>0</v>
      </c>
      <c r="AT52" s="33">
        <v>0</v>
      </c>
      <c r="AU52" s="22">
        <v>0</v>
      </c>
      <c r="AV52" s="22">
        <v>0</v>
      </c>
      <c r="AW52" s="22">
        <v>0</v>
      </c>
      <c r="AX52" s="22">
        <v>0</v>
      </c>
      <c r="AY52" s="22">
        <v>0</v>
      </c>
      <c r="AZ52" s="22">
        <v>0</v>
      </c>
      <c r="BA52" s="22">
        <v>0</v>
      </c>
      <c r="BB52" s="22">
        <v>0</v>
      </c>
      <c r="BC52" s="22">
        <v>0</v>
      </c>
      <c r="BD52" s="22">
        <v>0</v>
      </c>
      <c r="BE52" s="22">
        <v>0</v>
      </c>
      <c r="BF52" s="233">
        <v>0</v>
      </c>
      <c r="BG52" s="142">
        <v>0</v>
      </c>
      <c r="BH52" s="142">
        <v>0</v>
      </c>
      <c r="BI52" s="142">
        <v>0</v>
      </c>
      <c r="BJ52" s="142">
        <v>0</v>
      </c>
      <c r="BK52" s="142">
        <v>0</v>
      </c>
      <c r="BL52" s="142">
        <v>0</v>
      </c>
      <c r="BM52" s="142">
        <v>0</v>
      </c>
      <c r="BN52" s="142">
        <v>0</v>
      </c>
      <c r="BO52" s="142">
        <v>0</v>
      </c>
      <c r="BP52" s="142">
        <v>0</v>
      </c>
      <c r="BQ52" s="183">
        <v>0</v>
      </c>
      <c r="BR52" s="22">
        <v>0</v>
      </c>
      <c r="BS52" s="22">
        <v>0</v>
      </c>
      <c r="BT52" s="22">
        <v>0</v>
      </c>
      <c r="BU52" s="22">
        <v>0</v>
      </c>
      <c r="BV52" s="22">
        <v>0</v>
      </c>
      <c r="BW52" s="22">
        <v>0</v>
      </c>
      <c r="BX52" s="22">
        <v>0</v>
      </c>
      <c r="BY52" s="22">
        <v>0</v>
      </c>
      <c r="BZ52" s="22">
        <v>0</v>
      </c>
      <c r="CA52" s="22">
        <v>0</v>
      </c>
      <c r="CB52" s="22">
        <v>0</v>
      </c>
      <c r="CC52" s="34">
        <v>0</v>
      </c>
      <c r="CE52" s="246">
        <v>0</v>
      </c>
      <c r="CG52" s="38">
        <f t="shared" si="0"/>
        <v>0</v>
      </c>
    </row>
    <row r="53" spans="1:85" x14ac:dyDescent="0.25">
      <c r="A53">
        <v>50</v>
      </c>
      <c r="B53" s="7" t="s">
        <v>16</v>
      </c>
      <c r="C53" s="9" t="s">
        <v>4</v>
      </c>
      <c r="D53" s="191">
        <v>0</v>
      </c>
      <c r="E53" s="192">
        <v>0</v>
      </c>
      <c r="F53" s="192">
        <v>0</v>
      </c>
      <c r="G53" s="192">
        <v>0</v>
      </c>
      <c r="H53" s="192">
        <v>0</v>
      </c>
      <c r="I53" s="192">
        <v>0</v>
      </c>
      <c r="J53" s="192">
        <v>0</v>
      </c>
      <c r="K53" s="192">
        <v>0</v>
      </c>
      <c r="L53" s="192">
        <v>0</v>
      </c>
      <c r="M53" s="192">
        <v>0</v>
      </c>
      <c r="N53" s="192">
        <v>0</v>
      </c>
      <c r="O53" s="192">
        <v>0</v>
      </c>
      <c r="P53" s="26">
        <v>0</v>
      </c>
      <c r="Q53" s="27">
        <v>0</v>
      </c>
      <c r="R53" s="27">
        <v>0</v>
      </c>
      <c r="S53" s="27">
        <v>0</v>
      </c>
      <c r="T53" s="27">
        <v>0</v>
      </c>
      <c r="U53" s="27">
        <v>506.69630899999987</v>
      </c>
      <c r="V53" s="27">
        <v>0</v>
      </c>
      <c r="W53" s="27">
        <v>0</v>
      </c>
      <c r="X53" s="27">
        <v>0</v>
      </c>
      <c r="Y53" s="27">
        <v>0</v>
      </c>
      <c r="Z53" s="27">
        <v>0</v>
      </c>
      <c r="AA53" s="28">
        <v>0</v>
      </c>
      <c r="AB53" s="27">
        <v>0</v>
      </c>
      <c r="AC53" s="27">
        <v>0</v>
      </c>
      <c r="AD53" s="27">
        <v>0</v>
      </c>
      <c r="AE53" s="27">
        <v>0</v>
      </c>
      <c r="AF53" s="27">
        <v>0</v>
      </c>
      <c r="AG53" s="27">
        <v>0</v>
      </c>
      <c r="AH53" s="27">
        <v>0</v>
      </c>
      <c r="AI53" s="27">
        <v>0</v>
      </c>
      <c r="AJ53" s="27">
        <v>0</v>
      </c>
      <c r="AK53" s="27">
        <v>0</v>
      </c>
      <c r="AL53" s="27">
        <v>0</v>
      </c>
      <c r="AM53" s="28">
        <v>0</v>
      </c>
      <c r="AN53" s="191">
        <v>0</v>
      </c>
      <c r="AO53" s="193">
        <v>0</v>
      </c>
      <c r="AP53" s="26">
        <v>0</v>
      </c>
      <c r="AQ53" s="28">
        <v>0</v>
      </c>
      <c r="AR53" s="27">
        <v>0</v>
      </c>
      <c r="AS53" s="28">
        <v>0</v>
      </c>
      <c r="AT53" s="33">
        <v>0</v>
      </c>
      <c r="AU53" s="22">
        <v>0</v>
      </c>
      <c r="AV53" s="22">
        <v>0</v>
      </c>
      <c r="AW53" s="22">
        <v>0</v>
      </c>
      <c r="AX53" s="22">
        <v>0</v>
      </c>
      <c r="AY53" s="22">
        <v>0</v>
      </c>
      <c r="AZ53" s="22">
        <v>0</v>
      </c>
      <c r="BA53" s="22">
        <v>0</v>
      </c>
      <c r="BB53" s="22">
        <v>0</v>
      </c>
      <c r="BC53" s="22">
        <v>0</v>
      </c>
      <c r="BD53" s="22">
        <v>0</v>
      </c>
      <c r="BE53" s="22">
        <v>0</v>
      </c>
      <c r="BF53" s="184">
        <v>0</v>
      </c>
      <c r="BG53" s="224">
        <v>0</v>
      </c>
      <c r="BH53" s="143">
        <v>0</v>
      </c>
      <c r="BI53" s="143">
        <v>0</v>
      </c>
      <c r="BJ53" s="143">
        <v>0</v>
      </c>
      <c r="BK53" s="143">
        <v>0</v>
      </c>
      <c r="BL53" s="143">
        <v>0</v>
      </c>
      <c r="BM53" s="143">
        <v>0</v>
      </c>
      <c r="BN53" s="143">
        <v>0</v>
      </c>
      <c r="BO53" s="143">
        <v>0</v>
      </c>
      <c r="BP53" s="143">
        <v>0</v>
      </c>
      <c r="BQ53" s="185">
        <v>0</v>
      </c>
      <c r="BR53" s="22">
        <v>0</v>
      </c>
      <c r="BS53" s="22">
        <v>0</v>
      </c>
      <c r="BT53" s="22">
        <v>0</v>
      </c>
      <c r="BU53" s="22">
        <v>0</v>
      </c>
      <c r="BV53" s="22">
        <v>0</v>
      </c>
      <c r="BW53" s="22">
        <v>0</v>
      </c>
      <c r="BX53" s="22">
        <v>0</v>
      </c>
      <c r="BY53" s="22">
        <v>0</v>
      </c>
      <c r="BZ53" s="22">
        <v>0</v>
      </c>
      <c r="CA53" s="22">
        <v>0</v>
      </c>
      <c r="CB53" s="22">
        <v>0</v>
      </c>
      <c r="CC53" s="34">
        <v>0</v>
      </c>
      <c r="CE53" s="249">
        <v>506.69630899999999</v>
      </c>
      <c r="CG53" s="38">
        <f t="shared" si="0"/>
        <v>1.1368683772161603E-13</v>
      </c>
    </row>
    <row r="54" spans="1:85" x14ac:dyDescent="0.25">
      <c r="A54">
        <v>51</v>
      </c>
      <c r="B54" s="7" t="s">
        <v>16</v>
      </c>
      <c r="C54" s="9" t="s">
        <v>5</v>
      </c>
      <c r="D54" s="191">
        <v>5.0598096604829281E-3</v>
      </c>
      <c r="E54" s="192">
        <v>4.4435520958862662E-2</v>
      </c>
      <c r="F54" s="192">
        <v>76.678833211480111</v>
      </c>
      <c r="G54" s="192">
        <v>4.0868819674712853</v>
      </c>
      <c r="H54" s="192">
        <v>6.045225971800785</v>
      </c>
      <c r="I54" s="192">
        <v>7.325987136118898</v>
      </c>
      <c r="J54" s="192">
        <v>1.6681395370794299</v>
      </c>
      <c r="K54" s="192">
        <v>91.427058171892341</v>
      </c>
      <c r="L54" s="192">
        <v>9.2289692105205406E-2</v>
      </c>
      <c r="M54" s="192">
        <v>3.3597457879334801E-3</v>
      </c>
      <c r="N54" s="192">
        <v>0.24838613799647011</v>
      </c>
      <c r="O54" s="192">
        <v>5.8329442118995081</v>
      </c>
      <c r="P54" s="26">
        <v>0</v>
      </c>
      <c r="Q54" s="27">
        <v>0</v>
      </c>
      <c r="R54" s="27">
        <v>5643.5553957606635</v>
      </c>
      <c r="S54" s="27">
        <v>1125.7982637700595</v>
      </c>
      <c r="T54" s="27">
        <v>1248.1760322344337</v>
      </c>
      <c r="U54" s="27">
        <v>120.90878593565726</v>
      </c>
      <c r="V54" s="27">
        <v>7083.8501217779749</v>
      </c>
      <c r="W54" s="27">
        <v>19724.317599910602</v>
      </c>
      <c r="X54" s="27">
        <v>6.5360655019959895</v>
      </c>
      <c r="Y54" s="27">
        <v>3.7343854209315537</v>
      </c>
      <c r="Z54" s="27">
        <v>123.04206725977106</v>
      </c>
      <c r="AA54" s="28">
        <v>2576.0222838477221</v>
      </c>
      <c r="AB54" s="27">
        <v>0</v>
      </c>
      <c r="AC54" s="27">
        <v>0</v>
      </c>
      <c r="AD54" s="27">
        <v>5349.7734214805678</v>
      </c>
      <c r="AE54" s="27">
        <v>762.53628215658603</v>
      </c>
      <c r="AF54" s="27">
        <v>925.77162548154899</v>
      </c>
      <c r="AG54" s="27">
        <v>12.934088994928482</v>
      </c>
      <c r="AH54" s="27">
        <v>5363.1384512934947</v>
      </c>
      <c r="AI54" s="27">
        <v>9975.0843179967196</v>
      </c>
      <c r="AJ54" s="27">
        <v>4.808644707809453</v>
      </c>
      <c r="AK54" s="27">
        <v>1.7992633943413303</v>
      </c>
      <c r="AL54" s="27">
        <v>67.566019726048651</v>
      </c>
      <c r="AM54" s="28">
        <v>1355.2564403915919</v>
      </c>
      <c r="AN54" s="191">
        <v>8.3038335997588284</v>
      </c>
      <c r="AO54" s="193">
        <v>28.77759162115219</v>
      </c>
      <c r="AP54" s="26">
        <v>4812.5577567264463</v>
      </c>
      <c r="AQ54" s="28">
        <v>7508.6117820391601</v>
      </c>
      <c r="AR54" s="27">
        <v>2136.0710419673683</v>
      </c>
      <c r="AS54" s="28">
        <v>4438.6467676186712</v>
      </c>
      <c r="AT54" s="33">
        <v>0</v>
      </c>
      <c r="AU54" s="22">
        <v>0</v>
      </c>
      <c r="AV54" s="22">
        <v>0</v>
      </c>
      <c r="AW54" s="22">
        <v>0</v>
      </c>
      <c r="AX54" s="22">
        <v>0</v>
      </c>
      <c r="AY54" s="22">
        <v>0</v>
      </c>
      <c r="AZ54" s="22">
        <v>0</v>
      </c>
      <c r="BA54" s="22">
        <v>0</v>
      </c>
      <c r="BB54" s="22">
        <v>0</v>
      </c>
      <c r="BC54" s="22">
        <v>0</v>
      </c>
      <c r="BD54" s="22">
        <v>0</v>
      </c>
      <c r="BE54" s="22">
        <v>0</v>
      </c>
      <c r="BF54" s="184">
        <v>0</v>
      </c>
      <c r="BG54" s="143">
        <v>0</v>
      </c>
      <c r="BH54" s="143">
        <v>-102155.01385504294</v>
      </c>
      <c r="BI54" s="143">
        <v>0</v>
      </c>
      <c r="BJ54" s="143">
        <v>0</v>
      </c>
      <c r="BK54" s="143">
        <v>0</v>
      </c>
      <c r="BL54" s="143">
        <v>0</v>
      </c>
      <c r="BM54" s="143">
        <v>0</v>
      </c>
      <c r="BN54" s="143">
        <v>0</v>
      </c>
      <c r="BO54" s="143">
        <v>0</v>
      </c>
      <c r="BP54" s="143">
        <v>0</v>
      </c>
      <c r="BQ54" s="185">
        <v>0</v>
      </c>
      <c r="BR54" s="22">
        <v>0</v>
      </c>
      <c r="BS54" s="22">
        <v>0</v>
      </c>
      <c r="BT54" s="22">
        <v>0</v>
      </c>
      <c r="BU54" s="22">
        <v>0</v>
      </c>
      <c r="BV54" s="22">
        <v>0</v>
      </c>
      <c r="BW54" s="22">
        <v>0</v>
      </c>
      <c r="BX54" s="22">
        <v>0</v>
      </c>
      <c r="BY54" s="22">
        <v>0</v>
      </c>
      <c r="BZ54" s="22">
        <v>0</v>
      </c>
      <c r="CA54" s="22">
        <v>0</v>
      </c>
      <c r="CB54" s="22">
        <v>0</v>
      </c>
      <c r="CC54" s="34">
        <v>0</v>
      </c>
      <c r="CE54" s="160">
        <v>-21553.97696</v>
      </c>
      <c r="CG54" s="38">
        <f t="shared" si="0"/>
        <v>3.6687328247353435E-5</v>
      </c>
    </row>
    <row r="55" spans="1:85" x14ac:dyDescent="0.25">
      <c r="A55">
        <v>52</v>
      </c>
      <c r="B55" s="7" t="s">
        <v>16</v>
      </c>
      <c r="C55" s="9" t="s">
        <v>6</v>
      </c>
      <c r="D55" s="191">
        <v>0</v>
      </c>
      <c r="E55" s="192">
        <v>7.1042115180406165E-4</v>
      </c>
      <c r="F55" s="192">
        <v>9.5571627954798719E-2</v>
      </c>
      <c r="G55" s="192">
        <v>1.0820553184590965E-3</v>
      </c>
      <c r="H55" s="192">
        <v>5.4550373082699437E-2</v>
      </c>
      <c r="I55" s="192">
        <v>3.9458076035471029E-3</v>
      </c>
      <c r="J55" s="192">
        <v>5.6285119592427047E-4</v>
      </c>
      <c r="K55" s="192">
        <v>3.2177362216883512E-2</v>
      </c>
      <c r="L55" s="192">
        <v>4.7093549600391596E-2</v>
      </c>
      <c r="M55" s="192">
        <v>3.2089975363112475E-3</v>
      </c>
      <c r="N55" s="192">
        <v>1.4911287382694963E-2</v>
      </c>
      <c r="O55" s="192">
        <v>0.96435774286699338</v>
      </c>
      <c r="P55" s="26">
        <v>0</v>
      </c>
      <c r="Q55" s="27">
        <v>0.22414114844385705</v>
      </c>
      <c r="R55" s="27">
        <v>358.393900558751</v>
      </c>
      <c r="S55" s="27">
        <v>24.94477240657104</v>
      </c>
      <c r="T55" s="27">
        <v>641.49613557924363</v>
      </c>
      <c r="U55" s="27">
        <v>5.9861653263183312</v>
      </c>
      <c r="V55" s="27">
        <v>189.02369894406851</v>
      </c>
      <c r="W55" s="27">
        <v>1690.5683210343802</v>
      </c>
      <c r="X55" s="27">
        <v>655.2034269646</v>
      </c>
      <c r="Y55" s="27">
        <v>303.86771627380375</v>
      </c>
      <c r="Z55" s="27">
        <v>609.80396929827782</v>
      </c>
      <c r="AA55" s="28">
        <v>40127.81881717949</v>
      </c>
      <c r="AB55" s="27">
        <v>0</v>
      </c>
      <c r="AC55" s="27">
        <v>2.3135010118656896E-4</v>
      </c>
      <c r="AD55" s="27">
        <v>0.22572083659923636</v>
      </c>
      <c r="AE55" s="27">
        <v>9.0443639277757795E-3</v>
      </c>
      <c r="AF55" s="27">
        <v>0.29138367542743282</v>
      </c>
      <c r="AG55" s="27">
        <v>3.4603419621624209E-4</v>
      </c>
      <c r="AH55" s="27">
        <v>5.9720738286014999E-2</v>
      </c>
      <c r="AI55" s="27">
        <v>0.52022601517585976</v>
      </c>
      <c r="AJ55" s="27">
        <v>0.24719228888301581</v>
      </c>
      <c r="AK55" s="27">
        <v>7.9113728638461181E-2</v>
      </c>
      <c r="AL55" s="27">
        <v>0.18129802284723096</v>
      </c>
      <c r="AM55" s="28">
        <v>10.747028822801967</v>
      </c>
      <c r="AN55" s="191">
        <v>0</v>
      </c>
      <c r="AO55" s="193">
        <v>5.8729817259903889</v>
      </c>
      <c r="AP55" s="26">
        <v>0</v>
      </c>
      <c r="AQ55" s="28">
        <v>220468.22617508017</v>
      </c>
      <c r="AR55" s="27">
        <v>0</v>
      </c>
      <c r="AS55" s="28">
        <v>59.223650636308214</v>
      </c>
      <c r="AT55" s="33">
        <v>0</v>
      </c>
      <c r="AU55" s="22">
        <v>0</v>
      </c>
      <c r="AV55" s="22">
        <v>0</v>
      </c>
      <c r="AW55" s="22">
        <v>0</v>
      </c>
      <c r="AX55" s="22">
        <v>0</v>
      </c>
      <c r="AY55" s="22">
        <v>0</v>
      </c>
      <c r="AZ55" s="22">
        <v>0</v>
      </c>
      <c r="BA55" s="22">
        <v>0</v>
      </c>
      <c r="BB55" s="22">
        <v>0</v>
      </c>
      <c r="BC55" s="22">
        <v>0</v>
      </c>
      <c r="BD55" s="22">
        <v>0</v>
      </c>
      <c r="BE55" s="22">
        <v>0</v>
      </c>
      <c r="BF55" s="184">
        <v>0</v>
      </c>
      <c r="BG55" s="143">
        <v>0</v>
      </c>
      <c r="BH55" s="143">
        <v>0</v>
      </c>
      <c r="BI55" s="143">
        <v>-265154.25383720349</v>
      </c>
      <c r="BJ55" s="143">
        <v>0</v>
      </c>
      <c r="BK55" s="143">
        <v>0</v>
      </c>
      <c r="BL55" s="143">
        <v>0</v>
      </c>
      <c r="BM55" s="143">
        <v>0</v>
      </c>
      <c r="BN55" s="143">
        <v>0</v>
      </c>
      <c r="BO55" s="143">
        <v>0</v>
      </c>
      <c r="BP55" s="143">
        <v>0</v>
      </c>
      <c r="BQ55" s="185">
        <v>0</v>
      </c>
      <c r="BR55" s="22">
        <v>0</v>
      </c>
      <c r="BS55" s="22">
        <v>0</v>
      </c>
      <c r="BT55" s="22">
        <v>0</v>
      </c>
      <c r="BU55" s="22">
        <v>0</v>
      </c>
      <c r="BV55" s="22">
        <v>0</v>
      </c>
      <c r="BW55" s="22">
        <v>0</v>
      </c>
      <c r="BX55" s="22">
        <v>0</v>
      </c>
      <c r="BY55" s="22">
        <v>0</v>
      </c>
      <c r="BZ55" s="22">
        <v>0</v>
      </c>
      <c r="CA55" s="22">
        <v>0</v>
      </c>
      <c r="CB55" s="22">
        <v>0</v>
      </c>
      <c r="CC55" s="34">
        <v>0</v>
      </c>
      <c r="CE55" s="180">
        <v>0</v>
      </c>
      <c r="CG55" s="205"/>
    </row>
    <row r="56" spans="1:85" x14ac:dyDescent="0.25">
      <c r="A56">
        <v>53</v>
      </c>
      <c r="B56" s="7" t="s">
        <v>16</v>
      </c>
      <c r="C56" s="9" t="s">
        <v>7</v>
      </c>
      <c r="D56" s="191">
        <v>0</v>
      </c>
      <c r="E56" s="192">
        <v>1.9800690017362339</v>
      </c>
      <c r="F56" s="192">
        <v>19.557939049960702</v>
      </c>
      <c r="G56" s="192">
        <v>2.1021941182572994</v>
      </c>
      <c r="H56" s="192">
        <v>12.49911233571739</v>
      </c>
      <c r="I56" s="192">
        <v>10.343373844615645</v>
      </c>
      <c r="J56" s="192">
        <v>0.21701365382923524</v>
      </c>
      <c r="K56" s="192">
        <v>3.468969313894577</v>
      </c>
      <c r="L56" s="192">
        <v>7.9273608842757621</v>
      </c>
      <c r="M56" s="192">
        <v>2.1922107502467743</v>
      </c>
      <c r="N56" s="192">
        <v>10.241909658428925</v>
      </c>
      <c r="O56" s="192">
        <v>58.771222693869028</v>
      </c>
      <c r="P56" s="26">
        <v>0</v>
      </c>
      <c r="Q56" s="27">
        <v>0</v>
      </c>
      <c r="R56" s="27">
        <v>878.7510660178408</v>
      </c>
      <c r="S56" s="27">
        <v>370.28029808141508</v>
      </c>
      <c r="T56" s="27">
        <v>697.41356351296372</v>
      </c>
      <c r="U56" s="27">
        <v>17.997579347828683</v>
      </c>
      <c r="V56" s="27">
        <v>607.53543118686503</v>
      </c>
      <c r="W56" s="27">
        <v>3239.1877551260072</v>
      </c>
      <c r="X56" s="27">
        <v>990.48155558558346</v>
      </c>
      <c r="Y56" s="27">
        <v>1578.2926323615548</v>
      </c>
      <c r="Z56" s="27">
        <v>3085.70147693742</v>
      </c>
      <c r="AA56" s="28">
        <v>20634.442097441744</v>
      </c>
      <c r="AB56" s="27">
        <v>0</v>
      </c>
      <c r="AC56" s="27">
        <v>0</v>
      </c>
      <c r="AD56" s="27">
        <v>697.90521925892085</v>
      </c>
      <c r="AE56" s="27">
        <v>242.56123932017439</v>
      </c>
      <c r="AF56" s="27">
        <v>1243.6923396652985</v>
      </c>
      <c r="AG56" s="27">
        <v>1.8692783095209673</v>
      </c>
      <c r="AH56" s="27">
        <v>371.02995744113122</v>
      </c>
      <c r="AI56" s="27">
        <v>2520.3891822825535</v>
      </c>
      <c r="AJ56" s="27">
        <v>617.4805423201384</v>
      </c>
      <c r="AK56" s="27">
        <v>738.31996798540752</v>
      </c>
      <c r="AL56" s="27">
        <v>1646.8481996854223</v>
      </c>
      <c r="AM56" s="28">
        <v>10296.955065709739</v>
      </c>
      <c r="AN56" s="191">
        <v>82.086627353689011</v>
      </c>
      <c r="AO56" s="193">
        <v>0</v>
      </c>
      <c r="AP56" s="26">
        <v>31485.232571779379</v>
      </c>
      <c r="AQ56" s="28">
        <v>0</v>
      </c>
      <c r="AR56" s="27">
        <v>13970.552597760236</v>
      </c>
      <c r="AS56" s="28">
        <v>0</v>
      </c>
      <c r="AT56" s="33">
        <v>0</v>
      </c>
      <c r="AU56" s="22">
        <v>0</v>
      </c>
      <c r="AV56" s="22">
        <v>0</v>
      </c>
      <c r="AW56" s="22">
        <v>0</v>
      </c>
      <c r="AX56" s="22">
        <v>0</v>
      </c>
      <c r="AY56" s="22">
        <v>0</v>
      </c>
      <c r="AZ56" s="22">
        <v>0</v>
      </c>
      <c r="BA56" s="22">
        <v>0</v>
      </c>
      <c r="BB56" s="22">
        <v>0</v>
      </c>
      <c r="BC56" s="22">
        <v>0</v>
      </c>
      <c r="BD56" s="22">
        <v>0</v>
      </c>
      <c r="BE56" s="22">
        <v>0</v>
      </c>
      <c r="BF56" s="184">
        <v>0</v>
      </c>
      <c r="BG56" s="143">
        <v>0</v>
      </c>
      <c r="BH56" s="143">
        <v>0</v>
      </c>
      <c r="BI56" s="143">
        <v>0</v>
      </c>
      <c r="BJ56" s="143">
        <v>-97940.315462309896</v>
      </c>
      <c r="BK56" s="143">
        <v>0</v>
      </c>
      <c r="BL56" s="143">
        <v>0</v>
      </c>
      <c r="BM56" s="143">
        <v>0</v>
      </c>
      <c r="BN56" s="143">
        <v>0</v>
      </c>
      <c r="BO56" s="143">
        <v>0</v>
      </c>
      <c r="BP56" s="143">
        <v>0</v>
      </c>
      <c r="BQ56" s="185">
        <v>0</v>
      </c>
      <c r="BR56" s="22">
        <v>0</v>
      </c>
      <c r="BS56" s="22">
        <v>0</v>
      </c>
      <c r="BT56" s="22">
        <v>0</v>
      </c>
      <c r="BU56" s="22">
        <v>0</v>
      </c>
      <c r="BV56" s="22">
        <v>0</v>
      </c>
      <c r="BW56" s="22">
        <v>0</v>
      </c>
      <c r="BX56" s="22">
        <v>0</v>
      </c>
      <c r="BY56" s="22">
        <v>0</v>
      </c>
      <c r="BZ56" s="22">
        <v>0</v>
      </c>
      <c r="CA56" s="22">
        <v>0</v>
      </c>
      <c r="CB56" s="22">
        <v>0</v>
      </c>
      <c r="CC56" s="34">
        <v>0</v>
      </c>
      <c r="CE56" s="180">
        <v>0</v>
      </c>
      <c r="CG56" s="205"/>
    </row>
    <row r="57" spans="1:85" x14ac:dyDescent="0.25">
      <c r="A57">
        <v>54</v>
      </c>
      <c r="B57" s="7" t="s">
        <v>16</v>
      </c>
      <c r="C57" s="9" t="s">
        <v>8</v>
      </c>
      <c r="D57" s="191">
        <v>5.3237388154847201E-2</v>
      </c>
      <c r="E57" s="192">
        <v>0.50633396850017931</v>
      </c>
      <c r="F57" s="192">
        <v>0</v>
      </c>
      <c r="G57" s="192">
        <v>0</v>
      </c>
      <c r="H57" s="192">
        <v>0</v>
      </c>
      <c r="I57" s="192">
        <v>3.4624324518402672</v>
      </c>
      <c r="J57" s="192">
        <v>7.3159276748825013E-3</v>
      </c>
      <c r="K57" s="192">
        <v>0</v>
      </c>
      <c r="L57" s="192">
        <v>1.4246833840697753E-3</v>
      </c>
      <c r="M57" s="192">
        <v>0</v>
      </c>
      <c r="N57" s="192">
        <v>0</v>
      </c>
      <c r="O57" s="192">
        <v>0.96445904321787235</v>
      </c>
      <c r="P57" s="26">
        <v>0</v>
      </c>
      <c r="Q57" s="27">
        <v>0</v>
      </c>
      <c r="R57" s="27">
        <v>0</v>
      </c>
      <c r="S57" s="27">
        <v>0</v>
      </c>
      <c r="T57" s="27">
        <v>0</v>
      </c>
      <c r="U57" s="27">
        <v>44.19162426169008</v>
      </c>
      <c r="V57" s="27">
        <v>10.792268448861448</v>
      </c>
      <c r="W57" s="27">
        <v>0</v>
      </c>
      <c r="X57" s="27">
        <v>9.9873700884120079E-2</v>
      </c>
      <c r="Y57" s="27">
        <v>0</v>
      </c>
      <c r="Z57" s="27">
        <v>0</v>
      </c>
      <c r="AA57" s="28">
        <v>414.51478734930748</v>
      </c>
      <c r="AB57" s="27">
        <v>0</v>
      </c>
      <c r="AC57" s="27">
        <v>0</v>
      </c>
      <c r="AD57" s="27">
        <v>0</v>
      </c>
      <c r="AE57" s="27">
        <v>0</v>
      </c>
      <c r="AF57" s="27">
        <v>0</v>
      </c>
      <c r="AG57" s="27">
        <v>11.974456858912379</v>
      </c>
      <c r="AH57" s="27">
        <v>21.375629139531288</v>
      </c>
      <c r="AI57" s="27">
        <v>0</v>
      </c>
      <c r="AJ57" s="27">
        <v>0.14252530862307292</v>
      </c>
      <c r="AK57" s="27">
        <v>0</v>
      </c>
      <c r="AL57" s="27">
        <v>0</v>
      </c>
      <c r="AM57" s="28">
        <v>653.43322758690363</v>
      </c>
      <c r="AN57" s="191">
        <v>0.49288414887154169</v>
      </c>
      <c r="AO57" s="193">
        <v>0.3658387319788835</v>
      </c>
      <c r="AP57" s="26">
        <v>273.74961697677026</v>
      </c>
      <c r="AQ57" s="28">
        <v>93.702989284922111</v>
      </c>
      <c r="AR57" s="27">
        <v>305.38701732769096</v>
      </c>
      <c r="AS57" s="28">
        <v>106.20379447239885</v>
      </c>
      <c r="AT57" s="33">
        <v>0</v>
      </c>
      <c r="AU57" s="22">
        <v>0</v>
      </c>
      <c r="AV57" s="22">
        <v>0</v>
      </c>
      <c r="AW57" s="22">
        <v>0</v>
      </c>
      <c r="AX57" s="22">
        <v>0</v>
      </c>
      <c r="AY57" s="22">
        <v>0</v>
      </c>
      <c r="AZ57" s="22">
        <v>0</v>
      </c>
      <c r="BA57" s="22">
        <v>0</v>
      </c>
      <c r="BB57" s="22">
        <v>0</v>
      </c>
      <c r="BC57" s="22">
        <v>0</v>
      </c>
      <c r="BD57" s="22">
        <v>0</v>
      </c>
      <c r="BE57" s="22">
        <v>0</v>
      </c>
      <c r="BF57" s="184">
        <v>0</v>
      </c>
      <c r="BG57" s="143">
        <v>0</v>
      </c>
      <c r="BH57" s="143">
        <v>0</v>
      </c>
      <c r="BI57" s="143">
        <v>0</v>
      </c>
      <c r="BJ57" s="143">
        <v>0</v>
      </c>
      <c r="BK57" s="143">
        <v>-3427.2138798857777</v>
      </c>
      <c r="BL57" s="143">
        <v>0</v>
      </c>
      <c r="BM57" s="143">
        <v>0</v>
      </c>
      <c r="BN57" s="143">
        <v>0</v>
      </c>
      <c r="BO57" s="143">
        <v>0</v>
      </c>
      <c r="BP57" s="143">
        <v>0</v>
      </c>
      <c r="BQ57" s="185">
        <v>0</v>
      </c>
      <c r="BR57" s="22">
        <v>0</v>
      </c>
      <c r="BS57" s="22">
        <v>0</v>
      </c>
      <c r="BT57" s="22">
        <v>0</v>
      </c>
      <c r="BU57" s="22">
        <v>0</v>
      </c>
      <c r="BV57" s="22">
        <v>0</v>
      </c>
      <c r="BW57" s="22">
        <v>0</v>
      </c>
      <c r="BX57" s="22">
        <v>0</v>
      </c>
      <c r="BY57" s="22">
        <v>0</v>
      </c>
      <c r="BZ57" s="22">
        <v>0</v>
      </c>
      <c r="CA57" s="22">
        <v>0</v>
      </c>
      <c r="CB57" s="22">
        <v>0</v>
      </c>
      <c r="CC57" s="34">
        <v>0</v>
      </c>
      <c r="CE57" s="160">
        <v>-1485.7921470000001</v>
      </c>
      <c r="CG57" s="38">
        <f t="shared" si="0"/>
        <v>4.1743405745364726E-6</v>
      </c>
    </row>
    <row r="58" spans="1:85" x14ac:dyDescent="0.25">
      <c r="A58">
        <v>55</v>
      </c>
      <c r="B58" s="7" t="s">
        <v>16</v>
      </c>
      <c r="C58" s="9" t="s">
        <v>9</v>
      </c>
      <c r="D58" s="191">
        <v>0.2382914491107436</v>
      </c>
      <c r="E58" s="192">
        <v>1.7148408993471025</v>
      </c>
      <c r="F58" s="192">
        <v>0.34371428791325503</v>
      </c>
      <c r="G58" s="192">
        <v>0</v>
      </c>
      <c r="H58" s="192">
        <v>0</v>
      </c>
      <c r="I58" s="192">
        <v>7.957133244318495</v>
      </c>
      <c r="J58" s="192">
        <v>6.6542156093240257</v>
      </c>
      <c r="K58" s="192">
        <v>7.0681541076261647</v>
      </c>
      <c r="L58" s="192">
        <v>0.10198847654848639</v>
      </c>
      <c r="M58" s="192">
        <v>0.42955282276950307</v>
      </c>
      <c r="N58" s="192">
        <v>8.4663036882115572E-2</v>
      </c>
      <c r="O58" s="192">
        <v>56.287314764855367</v>
      </c>
      <c r="P58" s="26">
        <v>0</v>
      </c>
      <c r="Q58" s="27">
        <v>0</v>
      </c>
      <c r="R58" s="27">
        <v>2031.3313722802116</v>
      </c>
      <c r="S58" s="27">
        <v>0</v>
      </c>
      <c r="T58" s="27">
        <v>0</v>
      </c>
      <c r="U58" s="27">
        <v>6.0394450057533042</v>
      </c>
      <c r="V58" s="27">
        <v>8808.9741388594321</v>
      </c>
      <c r="W58" s="27">
        <v>1610.3728087279521</v>
      </c>
      <c r="X58" s="27">
        <v>2.5308780412301219</v>
      </c>
      <c r="Y58" s="27">
        <v>171.39724548905079</v>
      </c>
      <c r="Z58" s="27">
        <v>16.38190024465219</v>
      </c>
      <c r="AA58" s="28">
        <v>8950.2209107178751</v>
      </c>
      <c r="AB58" s="27">
        <v>0</v>
      </c>
      <c r="AC58" s="27">
        <v>0</v>
      </c>
      <c r="AD58" s="27">
        <v>1504.0755181623115</v>
      </c>
      <c r="AE58" s="27">
        <v>0</v>
      </c>
      <c r="AF58" s="27">
        <v>0</v>
      </c>
      <c r="AG58" s="27">
        <v>0.68727883421561553</v>
      </c>
      <c r="AH58" s="27">
        <v>5274.5484168864705</v>
      </c>
      <c r="AI58" s="27">
        <v>976.56968863873215</v>
      </c>
      <c r="AJ58" s="27">
        <v>1.5866395148910066</v>
      </c>
      <c r="AK58" s="27">
        <v>87.849159321394623</v>
      </c>
      <c r="AL58" s="27">
        <v>9.0155394646094411</v>
      </c>
      <c r="AM58" s="28">
        <v>5643.4761909016534</v>
      </c>
      <c r="AN58" s="191">
        <v>154.60118151883086</v>
      </c>
      <c r="AO58" s="193">
        <v>18.063464326641146</v>
      </c>
      <c r="AP58" s="26">
        <v>32158.018438668329</v>
      </c>
      <c r="AQ58" s="28">
        <v>2275.7050459909451</v>
      </c>
      <c r="AR58" s="27">
        <v>15225.612054907768</v>
      </c>
      <c r="AS58" s="28">
        <v>1080.4383690590309</v>
      </c>
      <c r="AT58" s="33">
        <v>0</v>
      </c>
      <c r="AU58" s="22">
        <v>0</v>
      </c>
      <c r="AV58" s="22">
        <v>0</v>
      </c>
      <c r="AW58" s="22">
        <v>0</v>
      </c>
      <c r="AX58" s="22">
        <v>0</v>
      </c>
      <c r="AY58" s="22">
        <v>0</v>
      </c>
      <c r="AZ58" s="22">
        <v>0</v>
      </c>
      <c r="BA58" s="22">
        <v>0</v>
      </c>
      <c r="BB58" s="22">
        <v>0</v>
      </c>
      <c r="BC58" s="22">
        <v>0</v>
      </c>
      <c r="BD58" s="22">
        <v>0</v>
      </c>
      <c r="BE58" s="22">
        <v>0</v>
      </c>
      <c r="BF58" s="184">
        <v>0</v>
      </c>
      <c r="BG58" s="143">
        <v>0</v>
      </c>
      <c r="BH58" s="143">
        <v>0</v>
      </c>
      <c r="BI58" s="143">
        <v>0</v>
      </c>
      <c r="BJ58" s="143">
        <v>0</v>
      </c>
      <c r="BK58" s="143">
        <v>0</v>
      </c>
      <c r="BL58" s="143">
        <v>-97563.431714562044</v>
      </c>
      <c r="BM58" s="143">
        <v>0</v>
      </c>
      <c r="BN58" s="143">
        <v>0</v>
      </c>
      <c r="BO58" s="143">
        <v>0</v>
      </c>
      <c r="BP58" s="143">
        <v>0</v>
      </c>
      <c r="BQ58" s="185">
        <v>0</v>
      </c>
      <c r="BR58" s="22">
        <v>0</v>
      </c>
      <c r="BS58" s="22">
        <v>0</v>
      </c>
      <c r="BT58" s="22">
        <v>0</v>
      </c>
      <c r="BU58" s="22">
        <v>0</v>
      </c>
      <c r="BV58" s="22">
        <v>0</v>
      </c>
      <c r="BW58" s="22">
        <v>0</v>
      </c>
      <c r="BX58" s="22">
        <v>0</v>
      </c>
      <c r="BY58" s="22">
        <v>0</v>
      </c>
      <c r="BZ58" s="22">
        <v>0</v>
      </c>
      <c r="CA58" s="22">
        <v>0</v>
      </c>
      <c r="CB58" s="22">
        <v>0</v>
      </c>
      <c r="CC58" s="34">
        <v>0</v>
      </c>
      <c r="CE58" s="160">
        <v>-11475.056130000001</v>
      </c>
      <c r="CG58" s="38">
        <f t="shared" si="0"/>
        <v>3.0301362130558118E-5</v>
      </c>
    </row>
    <row r="59" spans="1:85" x14ac:dyDescent="0.25">
      <c r="A59">
        <v>56</v>
      </c>
      <c r="B59" s="7" t="s">
        <v>16</v>
      </c>
      <c r="C59" s="9" t="s">
        <v>10</v>
      </c>
      <c r="D59" s="191">
        <v>3.5432045366273797</v>
      </c>
      <c r="E59" s="192">
        <v>58.521370435731349</v>
      </c>
      <c r="F59" s="192">
        <v>272.73969111351926</v>
      </c>
      <c r="G59" s="192">
        <v>254.91957595564668</v>
      </c>
      <c r="H59" s="192">
        <v>7.8289547677419513</v>
      </c>
      <c r="I59" s="192">
        <v>51.742651771833835</v>
      </c>
      <c r="J59" s="192">
        <v>3.2441608930461396</v>
      </c>
      <c r="K59" s="192">
        <v>105.59508847743567</v>
      </c>
      <c r="L59" s="192">
        <v>104.41708033462574</v>
      </c>
      <c r="M59" s="192">
        <v>12.367087488924859</v>
      </c>
      <c r="N59" s="192">
        <v>19.098957294617055</v>
      </c>
      <c r="O59" s="192">
        <v>408.38161894012779</v>
      </c>
      <c r="P59" s="26">
        <v>0</v>
      </c>
      <c r="Q59" s="27">
        <v>14.779002122378209</v>
      </c>
      <c r="R59" s="27">
        <v>4100.5445143423594</v>
      </c>
      <c r="S59" s="27">
        <v>22652.245767010223</v>
      </c>
      <c r="T59" s="27">
        <v>456.2085077598378</v>
      </c>
      <c r="U59" s="27">
        <v>37.911757421581576</v>
      </c>
      <c r="V59" s="27">
        <v>3396.0640257738164</v>
      </c>
      <c r="W59" s="27">
        <v>85038.575355639448</v>
      </c>
      <c r="X59" s="27">
        <v>5340.6240582743476</v>
      </c>
      <c r="Y59" s="27">
        <v>4488.6222457651047</v>
      </c>
      <c r="Z59" s="27">
        <v>2883.2589870869692</v>
      </c>
      <c r="AA59" s="28">
        <v>60225.131123453633</v>
      </c>
      <c r="AB59" s="27">
        <v>0</v>
      </c>
      <c r="AC59" s="27">
        <v>38.019278841693257</v>
      </c>
      <c r="AD59" s="27">
        <v>4723.8594914766318</v>
      </c>
      <c r="AE59" s="27">
        <v>20666.620654905757</v>
      </c>
      <c r="AF59" s="27">
        <v>658.91405293506762</v>
      </c>
      <c r="AG59" s="27">
        <v>5.4620399439806322</v>
      </c>
      <c r="AH59" s="27">
        <v>2405.0629503426881</v>
      </c>
      <c r="AI59" s="27">
        <v>82473.273091579089</v>
      </c>
      <c r="AJ59" s="27">
        <v>4995.9488573223289</v>
      </c>
      <c r="AK59" s="27">
        <v>2912.6709830400514</v>
      </c>
      <c r="AL59" s="27">
        <v>2156.8067251493057</v>
      </c>
      <c r="AM59" s="28">
        <v>43239.078282461196</v>
      </c>
      <c r="AN59" s="191">
        <v>516.78760056193312</v>
      </c>
      <c r="AO59" s="193">
        <v>534.15501097968888</v>
      </c>
      <c r="AP59" s="26">
        <v>97005.983203247422</v>
      </c>
      <c r="AQ59" s="28">
        <v>66601.301367051972</v>
      </c>
      <c r="AR59" s="27">
        <v>57472.129065877372</v>
      </c>
      <c r="AS59" s="28">
        <v>41544.865433006227</v>
      </c>
      <c r="AT59" s="33">
        <v>0</v>
      </c>
      <c r="AU59" s="22">
        <v>0</v>
      </c>
      <c r="AV59" s="22">
        <v>0</v>
      </c>
      <c r="AW59" s="22">
        <v>0</v>
      </c>
      <c r="AX59" s="22">
        <v>0</v>
      </c>
      <c r="AY59" s="22">
        <v>0</v>
      </c>
      <c r="AZ59" s="22">
        <v>0</v>
      </c>
      <c r="BA59" s="22">
        <v>0</v>
      </c>
      <c r="BB59" s="22">
        <v>0</v>
      </c>
      <c r="BC59" s="22">
        <v>0</v>
      </c>
      <c r="BD59" s="22">
        <v>0</v>
      </c>
      <c r="BE59" s="22">
        <v>0</v>
      </c>
      <c r="BF59" s="184">
        <v>0</v>
      </c>
      <c r="BG59" s="143">
        <v>0</v>
      </c>
      <c r="BH59" s="143">
        <v>0</v>
      </c>
      <c r="BI59" s="143">
        <v>0</v>
      </c>
      <c r="BJ59" s="143">
        <v>0</v>
      </c>
      <c r="BK59" s="143">
        <v>0</v>
      </c>
      <c r="BL59" s="143">
        <v>0</v>
      </c>
      <c r="BM59" s="143">
        <v>-756415.30453437218</v>
      </c>
      <c r="BN59" s="143">
        <v>0</v>
      </c>
      <c r="BO59" s="143">
        <v>0</v>
      </c>
      <c r="BP59" s="143">
        <v>0</v>
      </c>
      <c r="BQ59" s="185">
        <v>0</v>
      </c>
      <c r="BR59" s="22">
        <v>0</v>
      </c>
      <c r="BS59" s="22">
        <v>0</v>
      </c>
      <c r="BT59" s="22">
        <v>0</v>
      </c>
      <c r="BU59" s="22">
        <v>0</v>
      </c>
      <c r="BV59" s="22">
        <v>0</v>
      </c>
      <c r="BW59" s="22">
        <v>0</v>
      </c>
      <c r="BX59" s="22">
        <v>0</v>
      </c>
      <c r="BY59" s="22">
        <v>0</v>
      </c>
      <c r="BZ59" s="22">
        <v>0</v>
      </c>
      <c r="CA59" s="22">
        <v>0</v>
      </c>
      <c r="CB59" s="22">
        <v>0</v>
      </c>
      <c r="CC59" s="34">
        <v>0</v>
      </c>
      <c r="CE59" s="160">
        <v>-138528.0019</v>
      </c>
      <c r="CG59" s="38">
        <f t="shared" si="0"/>
        <v>2.4100983864627779E-4</v>
      </c>
    </row>
    <row r="60" spans="1:85" x14ac:dyDescent="0.25">
      <c r="A60">
        <v>57</v>
      </c>
      <c r="B60" s="7" t="s">
        <v>16</v>
      </c>
      <c r="C60" s="9" t="s">
        <v>11</v>
      </c>
      <c r="D60" s="191">
        <v>9.0944000424130391E-3</v>
      </c>
      <c r="E60" s="192">
        <v>2.3272588915773182</v>
      </c>
      <c r="F60" s="192">
        <v>7.0344667801370111</v>
      </c>
      <c r="G60" s="192">
        <v>3.5073170905284257</v>
      </c>
      <c r="H60" s="192">
        <v>3.9310684612431461</v>
      </c>
      <c r="I60" s="192">
        <v>4.0837968728017158</v>
      </c>
      <c r="J60" s="192">
        <v>0.31787481492018421</v>
      </c>
      <c r="K60" s="192">
        <v>5.5389591453966469</v>
      </c>
      <c r="L60" s="192">
        <v>25.943229858844692</v>
      </c>
      <c r="M60" s="192">
        <v>2.9795258892889813</v>
      </c>
      <c r="N60" s="192">
        <v>6.3588999427113198</v>
      </c>
      <c r="O60" s="192">
        <v>17.635141523045146</v>
      </c>
      <c r="P60" s="26">
        <v>0</v>
      </c>
      <c r="Q60" s="27">
        <v>28.408292494463396</v>
      </c>
      <c r="R60" s="27">
        <v>2051.4176011591803</v>
      </c>
      <c r="S60" s="27">
        <v>3444.420491499664</v>
      </c>
      <c r="T60" s="27">
        <v>3090.641347090384</v>
      </c>
      <c r="U60" s="27">
        <v>168.60987432509887</v>
      </c>
      <c r="V60" s="27">
        <v>5581.7104147651862</v>
      </c>
      <c r="W60" s="27">
        <v>15221.658162566606</v>
      </c>
      <c r="X60" s="27">
        <v>17482.606563166584</v>
      </c>
      <c r="Y60" s="27">
        <v>11884.850730942293</v>
      </c>
      <c r="Z60" s="27">
        <v>9952.4963028114016</v>
      </c>
      <c r="AA60" s="28">
        <v>36077.209991873329</v>
      </c>
      <c r="AB60" s="27">
        <v>0</v>
      </c>
      <c r="AC60" s="27">
        <v>6.4885923023251859</v>
      </c>
      <c r="AD60" s="27">
        <v>276.05374923414865</v>
      </c>
      <c r="AE60" s="27">
        <v>278.32596756036526</v>
      </c>
      <c r="AF60" s="27">
        <v>238.4497413510731</v>
      </c>
      <c r="AG60" s="27">
        <v>2.1568035360035669</v>
      </c>
      <c r="AH60" s="27">
        <v>429.41366035107467</v>
      </c>
      <c r="AI60" s="27">
        <v>1337.9529498680467</v>
      </c>
      <c r="AJ60" s="27">
        <v>1311.6574537550023</v>
      </c>
      <c r="AK60" s="27">
        <v>684.72920183521626</v>
      </c>
      <c r="AL60" s="27">
        <v>665.13684709712584</v>
      </c>
      <c r="AM60" s="28">
        <v>2167.6112781777479</v>
      </c>
      <c r="AN60" s="191">
        <v>26.401533535168998</v>
      </c>
      <c r="AO60" s="193">
        <v>7.4683098072694794</v>
      </c>
      <c r="AP60" s="26">
        <v>54128.620692401011</v>
      </c>
      <c r="AQ60" s="28">
        <v>8037.236807679712</v>
      </c>
      <c r="AR60" s="27">
        <v>2744.4426211477735</v>
      </c>
      <c r="AS60" s="28">
        <v>451.44922288306981</v>
      </c>
      <c r="AT60" s="33">
        <v>0</v>
      </c>
      <c r="AU60" s="22">
        <v>0</v>
      </c>
      <c r="AV60" s="22">
        <v>0</v>
      </c>
      <c r="AW60" s="22">
        <v>0</v>
      </c>
      <c r="AX60" s="22">
        <v>0</v>
      </c>
      <c r="AY60" s="22">
        <v>0</v>
      </c>
      <c r="AZ60" s="22">
        <v>0</v>
      </c>
      <c r="BA60" s="22">
        <v>0</v>
      </c>
      <c r="BB60" s="22">
        <v>0</v>
      </c>
      <c r="BC60" s="22">
        <v>0</v>
      </c>
      <c r="BD60" s="22">
        <v>0</v>
      </c>
      <c r="BE60" s="22">
        <v>0</v>
      </c>
      <c r="BF60" s="184">
        <v>0</v>
      </c>
      <c r="BG60" s="143">
        <v>0</v>
      </c>
      <c r="BH60" s="143">
        <v>0</v>
      </c>
      <c r="BI60" s="143">
        <v>0</v>
      </c>
      <c r="BJ60" s="143">
        <v>0</v>
      </c>
      <c r="BK60" s="143">
        <v>0</v>
      </c>
      <c r="BL60" s="143">
        <v>0</v>
      </c>
      <c r="BM60" s="143">
        <v>0</v>
      </c>
      <c r="BN60" s="143">
        <v>-197307.55780756715</v>
      </c>
      <c r="BO60" s="143">
        <v>0</v>
      </c>
      <c r="BP60" s="143">
        <v>0</v>
      </c>
      <c r="BQ60" s="185">
        <v>0</v>
      </c>
      <c r="BR60" s="22">
        <v>0</v>
      </c>
      <c r="BS60" s="22">
        <v>0</v>
      </c>
      <c r="BT60" s="22">
        <v>0</v>
      </c>
      <c r="BU60" s="22">
        <v>0</v>
      </c>
      <c r="BV60" s="22">
        <v>0</v>
      </c>
      <c r="BW60" s="22">
        <v>0</v>
      </c>
      <c r="BX60" s="22">
        <v>0</v>
      </c>
      <c r="BY60" s="22">
        <v>0</v>
      </c>
      <c r="BZ60" s="22">
        <v>0</v>
      </c>
      <c r="CA60" s="22">
        <v>0</v>
      </c>
      <c r="CB60" s="22">
        <v>0</v>
      </c>
      <c r="CC60" s="34">
        <v>0</v>
      </c>
      <c r="CE60" s="180">
        <v>0</v>
      </c>
      <c r="CG60" s="205"/>
    </row>
    <row r="61" spans="1:85" x14ac:dyDescent="0.25">
      <c r="A61">
        <v>58</v>
      </c>
      <c r="B61" s="7" t="s">
        <v>16</v>
      </c>
      <c r="C61" s="9" t="s">
        <v>12</v>
      </c>
      <c r="D61" s="191">
        <v>1.3101037446897716</v>
      </c>
      <c r="E61" s="192">
        <v>17.921936635732393</v>
      </c>
      <c r="F61" s="192">
        <v>56.717647230457402</v>
      </c>
      <c r="G61" s="192">
        <v>28.133049950407528</v>
      </c>
      <c r="H61" s="192">
        <v>2.7144298489361605</v>
      </c>
      <c r="I61" s="192">
        <v>15.75947094609246</v>
      </c>
      <c r="J61" s="192">
        <v>1.6027339443138187</v>
      </c>
      <c r="K61" s="192">
        <v>17.380295043359268</v>
      </c>
      <c r="L61" s="192">
        <v>13.117065511261522</v>
      </c>
      <c r="M61" s="192">
        <v>6.1402832190276566</v>
      </c>
      <c r="N61" s="192">
        <v>6.8732884214241396</v>
      </c>
      <c r="O61" s="192">
        <v>68.361693413134361</v>
      </c>
      <c r="P61" s="26">
        <v>0</v>
      </c>
      <c r="Q61" s="27">
        <v>12.94051442206524</v>
      </c>
      <c r="R61" s="27">
        <v>6133.7130953112073</v>
      </c>
      <c r="S61" s="27">
        <v>10096.522196266838</v>
      </c>
      <c r="T61" s="27">
        <v>731.43648502075894</v>
      </c>
      <c r="U61" s="27">
        <v>177.26740121342257</v>
      </c>
      <c r="V61" s="27">
        <v>9834.0634055658575</v>
      </c>
      <c r="W61" s="27">
        <v>39499.06633263149</v>
      </c>
      <c r="X61" s="27">
        <v>2990.8104482156014</v>
      </c>
      <c r="Y61" s="27">
        <v>9027.9944085216612</v>
      </c>
      <c r="Z61" s="27">
        <v>4320.3752556275267</v>
      </c>
      <c r="AA61" s="28">
        <v>37900.338132796263</v>
      </c>
      <c r="AB61" s="27">
        <v>0</v>
      </c>
      <c r="AC61" s="27">
        <v>5.6651661615342732</v>
      </c>
      <c r="AD61" s="27">
        <v>990.39179891477318</v>
      </c>
      <c r="AE61" s="27">
        <v>1565.3038487824451</v>
      </c>
      <c r="AF61" s="27">
        <v>112.11342823158056</v>
      </c>
      <c r="AG61" s="27">
        <v>4.3462238447792378</v>
      </c>
      <c r="AH61" s="27">
        <v>1187.1895399323701</v>
      </c>
      <c r="AI61" s="27">
        <v>5829.2895435406481</v>
      </c>
      <c r="AJ61" s="27">
        <v>481.94988100911024</v>
      </c>
      <c r="AK61" s="27">
        <v>996.94783446433473</v>
      </c>
      <c r="AL61" s="27">
        <v>547.94835704054321</v>
      </c>
      <c r="AM61" s="28">
        <v>4668.7076260896793</v>
      </c>
      <c r="AN61" s="191">
        <v>131.31500292453072</v>
      </c>
      <c r="AO61" s="193">
        <v>95.640604695446484</v>
      </c>
      <c r="AP61" s="26">
        <v>100774.61851218996</v>
      </c>
      <c r="AQ61" s="28">
        <v>48524.473354576963</v>
      </c>
      <c r="AR61" s="27">
        <v>10112.131814204135</v>
      </c>
      <c r="AS61" s="28">
        <v>6490.731546029333</v>
      </c>
      <c r="AT61" s="33">
        <v>0</v>
      </c>
      <c r="AU61" s="22">
        <v>0</v>
      </c>
      <c r="AV61" s="22">
        <v>0</v>
      </c>
      <c r="AW61" s="22">
        <v>0</v>
      </c>
      <c r="AX61" s="22">
        <v>0</v>
      </c>
      <c r="AY61" s="22">
        <v>0</v>
      </c>
      <c r="AZ61" s="22">
        <v>0</v>
      </c>
      <c r="BA61" s="22">
        <v>0</v>
      </c>
      <c r="BB61" s="22">
        <v>0</v>
      </c>
      <c r="BC61" s="22">
        <v>0</v>
      </c>
      <c r="BD61" s="22">
        <v>0</v>
      </c>
      <c r="BE61" s="22">
        <v>0</v>
      </c>
      <c r="BF61" s="184">
        <v>0</v>
      </c>
      <c r="BG61" s="143">
        <v>0</v>
      </c>
      <c r="BH61" s="143">
        <v>0</v>
      </c>
      <c r="BI61" s="143">
        <v>0</v>
      </c>
      <c r="BJ61" s="143">
        <v>0</v>
      </c>
      <c r="BK61" s="143">
        <v>0</v>
      </c>
      <c r="BL61" s="143">
        <v>0</v>
      </c>
      <c r="BM61" s="143">
        <v>0</v>
      </c>
      <c r="BN61" s="143">
        <v>0</v>
      </c>
      <c r="BO61" s="143">
        <v>-340830.38867372973</v>
      </c>
      <c r="BP61" s="143">
        <v>0</v>
      </c>
      <c r="BQ61" s="185">
        <v>0</v>
      </c>
      <c r="BR61" s="22">
        <v>0</v>
      </c>
      <c r="BS61" s="22">
        <v>0</v>
      </c>
      <c r="BT61" s="22">
        <v>0</v>
      </c>
      <c r="BU61" s="22">
        <v>0</v>
      </c>
      <c r="BV61" s="22">
        <v>0</v>
      </c>
      <c r="BW61" s="22">
        <v>0</v>
      </c>
      <c r="BX61" s="22">
        <v>0</v>
      </c>
      <c r="BY61" s="22">
        <v>0</v>
      </c>
      <c r="BZ61" s="22">
        <v>0</v>
      </c>
      <c r="CA61" s="22">
        <v>0</v>
      </c>
      <c r="CB61" s="22">
        <v>0</v>
      </c>
      <c r="CC61" s="34">
        <v>0</v>
      </c>
      <c r="CE61" s="180">
        <v>0</v>
      </c>
      <c r="CG61" s="205"/>
    </row>
    <row r="62" spans="1:85" x14ac:dyDescent="0.25">
      <c r="A62">
        <v>59</v>
      </c>
      <c r="B62" s="7" t="s">
        <v>16</v>
      </c>
      <c r="C62" s="9" t="s">
        <v>13</v>
      </c>
      <c r="D62" s="191">
        <v>1.3089859959447003</v>
      </c>
      <c r="E62" s="192">
        <v>18.109349387604961</v>
      </c>
      <c r="F62" s="192">
        <v>1.4223131204088542</v>
      </c>
      <c r="G62" s="192">
        <v>25.013249570239253</v>
      </c>
      <c r="H62" s="192">
        <v>0.72852771559257523</v>
      </c>
      <c r="I62" s="192">
        <v>6.4102666210811625</v>
      </c>
      <c r="J62" s="192">
        <v>1.6218901831617172E-2</v>
      </c>
      <c r="K62" s="192">
        <v>0.92202968705567423</v>
      </c>
      <c r="L62" s="192">
        <v>3.4175730597169496</v>
      </c>
      <c r="M62" s="192">
        <v>0.11381747036578349</v>
      </c>
      <c r="N62" s="192">
        <v>1.7529258638938834</v>
      </c>
      <c r="O62" s="192">
        <v>11.650561109031468</v>
      </c>
      <c r="P62" s="26">
        <v>0</v>
      </c>
      <c r="Q62" s="27">
        <v>1.478462000358179</v>
      </c>
      <c r="R62" s="27">
        <v>124.84038417424037</v>
      </c>
      <c r="S62" s="27">
        <v>9380.2215038087525</v>
      </c>
      <c r="T62" s="27">
        <v>119.16475167624549</v>
      </c>
      <c r="U62" s="27">
        <v>4.4282405466917441</v>
      </c>
      <c r="V62" s="27">
        <v>150.2812791737646</v>
      </c>
      <c r="W62" s="27">
        <v>1873.1211792252338</v>
      </c>
      <c r="X62" s="27">
        <v>1322.6252717514249</v>
      </c>
      <c r="Y62" s="27">
        <v>171.933891970807</v>
      </c>
      <c r="Z62" s="27">
        <v>1102.4887404399408</v>
      </c>
      <c r="AA62" s="28">
        <v>6662.8773948361122</v>
      </c>
      <c r="AB62" s="27">
        <v>0</v>
      </c>
      <c r="AC62" s="27">
        <v>0.70650410398745433</v>
      </c>
      <c r="AD62" s="27">
        <v>38.725122925484882</v>
      </c>
      <c r="AE62" s="27">
        <v>1624.5608754467094</v>
      </c>
      <c r="AF62" s="27">
        <v>32.092866149538651</v>
      </c>
      <c r="AG62" s="27">
        <v>0.11851079259705825</v>
      </c>
      <c r="AH62" s="27">
        <v>18.684023419768092</v>
      </c>
      <c r="AI62" s="27">
        <v>420.18569030639873</v>
      </c>
      <c r="AJ62" s="27">
        <v>227.06052544044653</v>
      </c>
      <c r="AK62" s="27">
        <v>20.724622457250138</v>
      </c>
      <c r="AL62" s="27">
        <v>155.54478460074742</v>
      </c>
      <c r="AM62" s="28">
        <v>905.35083498776601</v>
      </c>
      <c r="AN62" s="191">
        <v>296.97773740825113</v>
      </c>
      <c r="AO62" s="193">
        <v>22.139729938513657</v>
      </c>
      <c r="AP62" s="26">
        <v>234158.81511564608</v>
      </c>
      <c r="AQ62" s="28">
        <v>14100.605904563778</v>
      </c>
      <c r="AR62" s="27">
        <v>25647.527864255968</v>
      </c>
      <c r="AS62" s="28">
        <v>1897.6375002390243</v>
      </c>
      <c r="AT62" s="33">
        <v>0</v>
      </c>
      <c r="AU62" s="22">
        <v>0</v>
      </c>
      <c r="AV62" s="22">
        <v>0</v>
      </c>
      <c r="AW62" s="22">
        <v>0</v>
      </c>
      <c r="AX62" s="22">
        <v>0</v>
      </c>
      <c r="AY62" s="22">
        <v>0</v>
      </c>
      <c r="AZ62" s="22">
        <v>0</v>
      </c>
      <c r="BA62" s="22">
        <v>0</v>
      </c>
      <c r="BB62" s="22">
        <v>0</v>
      </c>
      <c r="BC62" s="22">
        <v>0</v>
      </c>
      <c r="BD62" s="22">
        <v>0</v>
      </c>
      <c r="BE62" s="22">
        <v>0</v>
      </c>
      <c r="BF62" s="184">
        <v>0</v>
      </c>
      <c r="BG62" s="143">
        <v>0</v>
      </c>
      <c r="BH62" s="143">
        <v>0</v>
      </c>
      <c r="BI62" s="143">
        <v>0</v>
      </c>
      <c r="BJ62" s="143">
        <v>0</v>
      </c>
      <c r="BK62" s="143">
        <v>0</v>
      </c>
      <c r="BL62" s="143">
        <v>0</v>
      </c>
      <c r="BM62" s="143">
        <v>0</v>
      </c>
      <c r="BN62" s="143">
        <v>0</v>
      </c>
      <c r="BO62" s="143">
        <v>0</v>
      </c>
      <c r="BP62" s="143">
        <v>-300551.7852943163</v>
      </c>
      <c r="BQ62" s="185">
        <v>0</v>
      </c>
      <c r="BR62" s="22">
        <v>0</v>
      </c>
      <c r="BS62" s="22">
        <v>0</v>
      </c>
      <c r="BT62" s="22">
        <v>0</v>
      </c>
      <c r="BU62" s="22">
        <v>0</v>
      </c>
      <c r="BV62" s="22">
        <v>0</v>
      </c>
      <c r="BW62" s="22">
        <v>0</v>
      </c>
      <c r="BX62" s="22">
        <v>0</v>
      </c>
      <c r="BY62" s="22">
        <v>0</v>
      </c>
      <c r="BZ62" s="22">
        <v>0</v>
      </c>
      <c r="CA62" s="22">
        <v>0</v>
      </c>
      <c r="CB62" s="22">
        <v>0</v>
      </c>
      <c r="CC62" s="34">
        <v>0</v>
      </c>
      <c r="CE62" s="246">
        <v>0</v>
      </c>
      <c r="CG62" s="38">
        <f t="shared" si="0"/>
        <v>1.6352767124772072E-4</v>
      </c>
    </row>
    <row r="63" spans="1:85" ht="15.75" thickBot="1" x14ac:dyDescent="0.3">
      <c r="A63">
        <v>60</v>
      </c>
      <c r="B63" s="10" t="s">
        <v>16</v>
      </c>
      <c r="C63" s="12" t="s">
        <v>14</v>
      </c>
      <c r="D63" s="194">
        <v>1.2349680539873376</v>
      </c>
      <c r="E63" s="195">
        <v>22.551974505716284</v>
      </c>
      <c r="F63" s="195">
        <v>152.49526831430816</v>
      </c>
      <c r="G63" s="195">
        <v>41.11121307584169</v>
      </c>
      <c r="H63" s="195">
        <v>19.131153642213999</v>
      </c>
      <c r="I63" s="195">
        <v>23.073774864239581</v>
      </c>
      <c r="J63" s="195">
        <v>1.5429536986546075</v>
      </c>
      <c r="K63" s="195">
        <v>16.633037322276515</v>
      </c>
      <c r="L63" s="195">
        <v>134.80701887637272</v>
      </c>
      <c r="M63" s="195">
        <v>46.974103969433465</v>
      </c>
      <c r="N63" s="195">
        <v>93.966915060928486</v>
      </c>
      <c r="O63" s="195">
        <v>999.30896585419271</v>
      </c>
      <c r="P63" s="29">
        <v>0</v>
      </c>
      <c r="Q63" s="30">
        <v>16.064965196382815</v>
      </c>
      <c r="R63" s="30">
        <v>9596.0075459240761</v>
      </c>
      <c r="S63" s="30">
        <v>18149.178839804554</v>
      </c>
      <c r="T63" s="30">
        <v>6298.7419537552423</v>
      </c>
      <c r="U63" s="30">
        <v>264.68625473688707</v>
      </c>
      <c r="V63" s="30">
        <v>6188.9531035753043</v>
      </c>
      <c r="W63" s="30">
        <v>58193.490321655918</v>
      </c>
      <c r="X63" s="30">
        <v>34983.876775262906</v>
      </c>
      <c r="Y63" s="30">
        <v>85142.709165329448</v>
      </c>
      <c r="Z63" s="30">
        <v>70842.237269909194</v>
      </c>
      <c r="AA63" s="31">
        <v>875910.73217895825</v>
      </c>
      <c r="AB63" s="30">
        <v>0</v>
      </c>
      <c r="AC63" s="30">
        <v>10.969500158201566</v>
      </c>
      <c r="AD63" s="30">
        <v>3995.0158846049853</v>
      </c>
      <c r="AE63" s="30">
        <v>4373.4180083370993</v>
      </c>
      <c r="AF63" s="30">
        <v>1490.364917090159</v>
      </c>
      <c r="AG63" s="30">
        <v>10.121866118789379</v>
      </c>
      <c r="AH63" s="30">
        <v>1178.2170778948989</v>
      </c>
      <c r="AI63" s="30">
        <v>11810.966990822708</v>
      </c>
      <c r="AJ63" s="30">
        <v>8501.0541857228127</v>
      </c>
      <c r="AK63" s="30">
        <v>14664.73854003266</v>
      </c>
      <c r="AL63" s="30">
        <v>14046.384315258636</v>
      </c>
      <c r="AM63" s="31">
        <v>162910.84369474227</v>
      </c>
      <c r="AN63" s="194">
        <v>1627.4161366445583</v>
      </c>
      <c r="AO63" s="196">
        <v>1241.6745414372797</v>
      </c>
      <c r="AP63" s="29">
        <v>1532486.9132374651</v>
      </c>
      <c r="AQ63" s="31">
        <v>657538.36105068831</v>
      </c>
      <c r="AR63" s="30">
        <v>241424.21620016097</v>
      </c>
      <c r="AS63" s="31">
        <v>107234.66175695538</v>
      </c>
      <c r="AT63" s="33">
        <v>0</v>
      </c>
      <c r="AU63" s="22">
        <v>0</v>
      </c>
      <c r="AV63" s="22">
        <v>0</v>
      </c>
      <c r="AW63" s="22">
        <v>0</v>
      </c>
      <c r="AX63" s="22">
        <v>0</v>
      </c>
      <c r="AY63" s="22">
        <v>0</v>
      </c>
      <c r="AZ63" s="22">
        <v>0</v>
      </c>
      <c r="BA63" s="22">
        <v>0</v>
      </c>
      <c r="BB63" s="22">
        <v>0</v>
      </c>
      <c r="BC63" s="22">
        <v>0</v>
      </c>
      <c r="BD63" s="22">
        <v>0</v>
      </c>
      <c r="BE63" s="22">
        <v>0</v>
      </c>
      <c r="BF63" s="186">
        <v>0</v>
      </c>
      <c r="BG63" s="144">
        <v>0</v>
      </c>
      <c r="BH63" s="144">
        <v>0</v>
      </c>
      <c r="BI63" s="144">
        <v>0</v>
      </c>
      <c r="BJ63" s="144">
        <v>0</v>
      </c>
      <c r="BK63" s="144">
        <v>0</v>
      </c>
      <c r="BL63" s="144">
        <v>0</v>
      </c>
      <c r="BM63" s="144">
        <v>0</v>
      </c>
      <c r="BN63" s="144">
        <v>0</v>
      </c>
      <c r="BO63" s="144">
        <v>0</v>
      </c>
      <c r="BP63" s="144">
        <v>0</v>
      </c>
      <c r="BQ63" s="187">
        <v>-4080928.6579212123</v>
      </c>
      <c r="BR63" s="22">
        <v>0</v>
      </c>
      <c r="BS63" s="22">
        <v>0</v>
      </c>
      <c r="BT63" s="22">
        <v>0</v>
      </c>
      <c r="BU63" s="22">
        <v>0</v>
      </c>
      <c r="BV63" s="22">
        <v>0</v>
      </c>
      <c r="BW63" s="22">
        <v>0</v>
      </c>
      <c r="BX63" s="22">
        <v>0</v>
      </c>
      <c r="BY63" s="22">
        <v>0</v>
      </c>
      <c r="BZ63" s="22">
        <v>0</v>
      </c>
      <c r="CA63" s="22">
        <v>0</v>
      </c>
      <c r="CB63" s="22">
        <v>0</v>
      </c>
      <c r="CC63" s="34">
        <v>0</v>
      </c>
      <c r="CE63" s="180">
        <v>0</v>
      </c>
      <c r="CG63" s="205"/>
    </row>
    <row r="64" spans="1:85" x14ac:dyDescent="0.25">
      <c r="A64">
        <v>61</v>
      </c>
      <c r="B64" s="7" t="s">
        <v>31</v>
      </c>
      <c r="C64" s="9" t="s">
        <v>3</v>
      </c>
      <c r="D64" s="191">
        <v>0</v>
      </c>
      <c r="E64" s="192">
        <v>0</v>
      </c>
      <c r="F64" s="192">
        <v>0</v>
      </c>
      <c r="G64" s="192">
        <v>0</v>
      </c>
      <c r="H64" s="192">
        <v>0</v>
      </c>
      <c r="I64" s="192">
        <v>0</v>
      </c>
      <c r="J64" s="192">
        <v>0</v>
      </c>
      <c r="K64" s="192">
        <v>0</v>
      </c>
      <c r="L64" s="192">
        <v>0</v>
      </c>
      <c r="M64" s="192">
        <v>0</v>
      </c>
      <c r="N64" s="192">
        <v>0</v>
      </c>
      <c r="O64" s="192">
        <v>0</v>
      </c>
      <c r="P64" s="23">
        <v>0</v>
      </c>
      <c r="Q64" s="24">
        <v>0</v>
      </c>
      <c r="R64" s="24">
        <v>0</v>
      </c>
      <c r="S64" s="24">
        <v>0</v>
      </c>
      <c r="T64" s="24">
        <v>0</v>
      </c>
      <c r="U64" s="24">
        <v>0</v>
      </c>
      <c r="V64" s="24">
        <v>0</v>
      </c>
      <c r="W64" s="24">
        <v>0</v>
      </c>
      <c r="X64" s="24">
        <v>0</v>
      </c>
      <c r="Y64" s="24">
        <v>0</v>
      </c>
      <c r="Z64" s="24">
        <v>0</v>
      </c>
      <c r="AA64" s="25">
        <v>0</v>
      </c>
      <c r="AB64" s="24">
        <v>0</v>
      </c>
      <c r="AC64" s="24">
        <v>0</v>
      </c>
      <c r="AD64" s="24">
        <v>0</v>
      </c>
      <c r="AE64" s="24">
        <v>0</v>
      </c>
      <c r="AF64" s="24">
        <v>0</v>
      </c>
      <c r="AG64" s="24">
        <v>0</v>
      </c>
      <c r="AH64" s="24">
        <v>0</v>
      </c>
      <c r="AI64" s="24">
        <v>0</v>
      </c>
      <c r="AJ64" s="24">
        <v>0</v>
      </c>
      <c r="AK64" s="24">
        <v>0</v>
      </c>
      <c r="AL64" s="24">
        <v>0</v>
      </c>
      <c r="AM64" s="25">
        <v>0</v>
      </c>
      <c r="AN64" s="188">
        <v>0</v>
      </c>
      <c r="AO64" s="190">
        <v>0</v>
      </c>
      <c r="AP64" s="23">
        <v>0</v>
      </c>
      <c r="AQ64" s="25">
        <v>0</v>
      </c>
      <c r="AR64" s="24">
        <v>0</v>
      </c>
      <c r="AS64" s="25">
        <v>0</v>
      </c>
      <c r="AT64" s="33">
        <v>0</v>
      </c>
      <c r="AU64" s="22">
        <v>0</v>
      </c>
      <c r="AV64" s="22">
        <v>0</v>
      </c>
      <c r="AW64" s="22">
        <v>0</v>
      </c>
      <c r="AX64" s="22">
        <v>0</v>
      </c>
      <c r="AY64" s="22">
        <v>0</v>
      </c>
      <c r="AZ64" s="22">
        <v>0</v>
      </c>
      <c r="BA64" s="22">
        <v>0</v>
      </c>
      <c r="BB64" s="22">
        <v>0</v>
      </c>
      <c r="BC64" s="22">
        <v>0</v>
      </c>
      <c r="BD64" s="22">
        <v>0</v>
      </c>
      <c r="BE64" s="22">
        <v>0</v>
      </c>
      <c r="BF64" s="22">
        <v>0</v>
      </c>
      <c r="BG64" s="22">
        <v>0</v>
      </c>
      <c r="BH64" s="22">
        <v>0</v>
      </c>
      <c r="BI64" s="22">
        <v>0</v>
      </c>
      <c r="BJ64" s="22">
        <v>0</v>
      </c>
      <c r="BK64" s="22">
        <v>0</v>
      </c>
      <c r="BL64" s="22">
        <v>0</v>
      </c>
      <c r="BM64" s="22">
        <v>0</v>
      </c>
      <c r="BN64" s="22">
        <v>0</v>
      </c>
      <c r="BO64" s="22">
        <v>0</v>
      </c>
      <c r="BP64" s="22">
        <v>0</v>
      </c>
      <c r="BQ64" s="22">
        <v>0</v>
      </c>
      <c r="BR64" s="233">
        <v>0</v>
      </c>
      <c r="BS64" s="142">
        <v>0</v>
      </c>
      <c r="BT64" s="142">
        <v>0</v>
      </c>
      <c r="BU64" s="142">
        <v>0</v>
      </c>
      <c r="BV64" s="142">
        <v>0</v>
      </c>
      <c r="BW64" s="142">
        <v>0</v>
      </c>
      <c r="BX64" s="142">
        <v>0</v>
      </c>
      <c r="BY64" s="142">
        <v>0</v>
      </c>
      <c r="BZ64" s="142">
        <v>0</v>
      </c>
      <c r="CA64" s="142">
        <v>0</v>
      </c>
      <c r="CB64" s="142">
        <v>0</v>
      </c>
      <c r="CC64" s="183">
        <v>0</v>
      </c>
      <c r="CE64" s="246">
        <v>0</v>
      </c>
      <c r="CG64" s="38">
        <f t="shared" si="0"/>
        <v>0</v>
      </c>
    </row>
    <row r="65" spans="1:85" x14ac:dyDescent="0.25">
      <c r="A65">
        <v>62</v>
      </c>
      <c r="B65" s="7" t="s">
        <v>31</v>
      </c>
      <c r="C65" s="9" t="s">
        <v>4</v>
      </c>
      <c r="D65" s="191">
        <v>0</v>
      </c>
      <c r="E65" s="192">
        <v>0</v>
      </c>
      <c r="F65" s="192">
        <v>0</v>
      </c>
      <c r="G65" s="192">
        <v>0</v>
      </c>
      <c r="H65" s="192">
        <v>0</v>
      </c>
      <c r="I65" s="192">
        <v>0</v>
      </c>
      <c r="J65" s="192">
        <v>0</v>
      </c>
      <c r="K65" s="192">
        <v>0</v>
      </c>
      <c r="L65" s="192">
        <v>0</v>
      </c>
      <c r="M65" s="192">
        <v>0</v>
      </c>
      <c r="N65" s="192">
        <v>0</v>
      </c>
      <c r="O65" s="192">
        <v>0</v>
      </c>
      <c r="P65" s="26">
        <v>0</v>
      </c>
      <c r="Q65" s="27">
        <v>0</v>
      </c>
      <c r="R65" s="27">
        <v>0</v>
      </c>
      <c r="S65" s="27">
        <v>0</v>
      </c>
      <c r="T65" s="27">
        <v>0</v>
      </c>
      <c r="U65" s="27">
        <v>0</v>
      </c>
      <c r="V65" s="27">
        <v>0</v>
      </c>
      <c r="W65" s="27">
        <v>0</v>
      </c>
      <c r="X65" s="27">
        <v>0</v>
      </c>
      <c r="Y65" s="27">
        <v>0</v>
      </c>
      <c r="Z65" s="27">
        <v>0</v>
      </c>
      <c r="AA65" s="28">
        <v>0</v>
      </c>
      <c r="AB65" s="27">
        <v>0</v>
      </c>
      <c r="AC65" s="27">
        <v>0</v>
      </c>
      <c r="AD65" s="27">
        <v>0</v>
      </c>
      <c r="AE65" s="27">
        <v>0</v>
      </c>
      <c r="AF65" s="27">
        <v>0</v>
      </c>
      <c r="AG65" s="27">
        <v>3267.7550179999998</v>
      </c>
      <c r="AH65" s="27">
        <v>0</v>
      </c>
      <c r="AI65" s="27">
        <v>0</v>
      </c>
      <c r="AJ65" s="27">
        <v>0</v>
      </c>
      <c r="AK65" s="27">
        <v>0</v>
      </c>
      <c r="AL65" s="27">
        <v>0</v>
      </c>
      <c r="AM65" s="28">
        <v>0</v>
      </c>
      <c r="AN65" s="191">
        <v>0</v>
      </c>
      <c r="AO65" s="193">
        <v>0</v>
      </c>
      <c r="AP65" s="26">
        <v>0</v>
      </c>
      <c r="AQ65" s="28">
        <v>0</v>
      </c>
      <c r="AR65" s="27">
        <v>0</v>
      </c>
      <c r="AS65" s="28">
        <v>0</v>
      </c>
      <c r="AT65" s="33">
        <v>0</v>
      </c>
      <c r="AU65" s="22">
        <v>0</v>
      </c>
      <c r="AV65" s="22">
        <v>0</v>
      </c>
      <c r="AW65" s="22">
        <v>0</v>
      </c>
      <c r="AX65" s="22">
        <v>0</v>
      </c>
      <c r="AY65" s="22">
        <v>0</v>
      </c>
      <c r="AZ65" s="22">
        <v>0</v>
      </c>
      <c r="BA65" s="22">
        <v>0</v>
      </c>
      <c r="BB65" s="22">
        <v>0</v>
      </c>
      <c r="BC65" s="22">
        <v>0</v>
      </c>
      <c r="BD65" s="22">
        <v>0</v>
      </c>
      <c r="BE65" s="22">
        <v>0</v>
      </c>
      <c r="BF65" s="22">
        <v>0</v>
      </c>
      <c r="BG65" s="22">
        <v>0</v>
      </c>
      <c r="BH65" s="22">
        <v>0</v>
      </c>
      <c r="BI65" s="22">
        <v>0</v>
      </c>
      <c r="BJ65" s="22">
        <v>0</v>
      </c>
      <c r="BK65" s="22">
        <v>0</v>
      </c>
      <c r="BL65" s="22">
        <v>0</v>
      </c>
      <c r="BM65" s="22">
        <v>0</v>
      </c>
      <c r="BN65" s="22">
        <v>0</v>
      </c>
      <c r="BO65" s="22">
        <v>0</v>
      </c>
      <c r="BP65" s="22">
        <v>0</v>
      </c>
      <c r="BQ65" s="22">
        <v>0</v>
      </c>
      <c r="BR65" s="184">
        <v>0</v>
      </c>
      <c r="BS65" s="224">
        <v>0</v>
      </c>
      <c r="BT65" s="143">
        <v>0</v>
      </c>
      <c r="BU65" s="143">
        <v>0</v>
      </c>
      <c r="BV65" s="143">
        <v>0</v>
      </c>
      <c r="BW65" s="143">
        <v>0</v>
      </c>
      <c r="BX65" s="143">
        <v>0</v>
      </c>
      <c r="BY65" s="143">
        <v>0</v>
      </c>
      <c r="BZ65" s="143">
        <v>0</v>
      </c>
      <c r="CA65" s="143">
        <v>0</v>
      </c>
      <c r="CB65" s="143">
        <v>0</v>
      </c>
      <c r="CC65" s="185">
        <v>0</v>
      </c>
      <c r="CE65" s="249">
        <v>3267.7550179999998</v>
      </c>
      <c r="CG65" s="38">
        <f t="shared" si="0"/>
        <v>0</v>
      </c>
    </row>
    <row r="66" spans="1:85" x14ac:dyDescent="0.25">
      <c r="A66">
        <v>63</v>
      </c>
      <c r="B66" s="7" t="s">
        <v>31</v>
      </c>
      <c r="C66" s="9" t="s">
        <v>5</v>
      </c>
      <c r="D66" s="191">
        <v>1.0821061449717458E-2</v>
      </c>
      <c r="E66" s="192">
        <v>9.5031144471977511E-2</v>
      </c>
      <c r="F66" s="192">
        <v>163.98766391439071</v>
      </c>
      <c r="G66" s="192">
        <v>8.7403289600281138</v>
      </c>
      <c r="H66" s="192">
        <v>12.928502474941059</v>
      </c>
      <c r="I66" s="192">
        <v>15.667576904901971</v>
      </c>
      <c r="J66" s="192">
        <v>3.5675334940794743</v>
      </c>
      <c r="K66" s="192">
        <v>195.52866234705621</v>
      </c>
      <c r="L66" s="192">
        <v>0.1973735172778445</v>
      </c>
      <c r="M66" s="192">
        <v>7.1852536095572449E-3</v>
      </c>
      <c r="N66" s="192">
        <v>0.5312060814282229</v>
      </c>
      <c r="O66" s="192">
        <v>12.474510304744159</v>
      </c>
      <c r="P66" s="26">
        <v>0</v>
      </c>
      <c r="Q66" s="27">
        <v>0</v>
      </c>
      <c r="R66" s="27">
        <v>4427.247590082382</v>
      </c>
      <c r="S66" s="27">
        <v>883.16447712003662</v>
      </c>
      <c r="T66" s="27">
        <v>979.16719925519044</v>
      </c>
      <c r="U66" s="27">
        <v>94.850336997759939</v>
      </c>
      <c r="V66" s="27">
        <v>5557.1277644771362</v>
      </c>
      <c r="W66" s="27">
        <v>15473.302100626192</v>
      </c>
      <c r="X66" s="27">
        <v>5.1274025349461656</v>
      </c>
      <c r="Y66" s="27">
        <v>2.9295448871959922</v>
      </c>
      <c r="Z66" s="27">
        <v>96.523850224589452</v>
      </c>
      <c r="AA66" s="28">
        <v>2020.833968730127</v>
      </c>
      <c r="AB66" s="27">
        <v>0</v>
      </c>
      <c r="AC66" s="27">
        <v>0</v>
      </c>
      <c r="AD66" s="27">
        <v>124783.45088602829</v>
      </c>
      <c r="AE66" s="27">
        <v>17786.156761563812</v>
      </c>
      <c r="AF66" s="27">
        <v>21593.620712255251</v>
      </c>
      <c r="AG66" s="27">
        <v>301.68759154803774</v>
      </c>
      <c r="AH66" s="27">
        <v>125095.19017101471</v>
      </c>
      <c r="AI66" s="27">
        <v>232668.81529615377</v>
      </c>
      <c r="AJ66" s="27">
        <v>112.16162507294337</v>
      </c>
      <c r="AK66" s="27">
        <v>41.967813907282036</v>
      </c>
      <c r="AL66" s="27">
        <v>1575.977231147197</v>
      </c>
      <c r="AM66" s="28">
        <v>31611.352882450679</v>
      </c>
      <c r="AN66" s="191">
        <v>17.758828825715661</v>
      </c>
      <c r="AO66" s="193">
        <v>61.544624838247444</v>
      </c>
      <c r="AP66" s="26">
        <v>3775.347850152124</v>
      </c>
      <c r="AQ66" s="28">
        <v>5890.3441333929686</v>
      </c>
      <c r="AR66" s="27">
        <v>49823.851396053098</v>
      </c>
      <c r="AS66" s="28">
        <v>103531.42409801114</v>
      </c>
      <c r="AT66" s="33">
        <v>0</v>
      </c>
      <c r="AU66" s="22">
        <v>0</v>
      </c>
      <c r="AV66" s="22">
        <v>0</v>
      </c>
      <c r="AW66" s="22">
        <v>0</v>
      </c>
      <c r="AX66" s="22">
        <v>0</v>
      </c>
      <c r="AY66" s="22">
        <v>0</v>
      </c>
      <c r="AZ66" s="22">
        <v>0</v>
      </c>
      <c r="BA66" s="22">
        <v>0</v>
      </c>
      <c r="BB66" s="22">
        <v>0</v>
      </c>
      <c r="BC66" s="22">
        <v>0</v>
      </c>
      <c r="BD66" s="22">
        <v>0</v>
      </c>
      <c r="BE66" s="22">
        <v>0</v>
      </c>
      <c r="BF66" s="22">
        <v>0</v>
      </c>
      <c r="BG66" s="22">
        <v>0</v>
      </c>
      <c r="BH66" s="22">
        <v>0</v>
      </c>
      <c r="BI66" s="22">
        <v>0</v>
      </c>
      <c r="BJ66" s="22">
        <v>0</v>
      </c>
      <c r="BK66" s="22">
        <v>0</v>
      </c>
      <c r="BL66" s="22">
        <v>0</v>
      </c>
      <c r="BM66" s="22">
        <v>0</v>
      </c>
      <c r="BN66" s="22">
        <v>0</v>
      </c>
      <c r="BO66" s="22">
        <v>0</v>
      </c>
      <c r="BP66" s="22">
        <v>0</v>
      </c>
      <c r="BQ66" s="22">
        <v>0</v>
      </c>
      <c r="BR66" s="184">
        <v>0</v>
      </c>
      <c r="BS66" s="143">
        <v>0</v>
      </c>
      <c r="BT66" s="143">
        <v>-867963.85354597983</v>
      </c>
      <c r="BU66" s="143">
        <v>0</v>
      </c>
      <c r="BV66" s="143">
        <v>0</v>
      </c>
      <c r="BW66" s="143">
        <v>0</v>
      </c>
      <c r="BX66" s="143">
        <v>0</v>
      </c>
      <c r="BY66" s="143">
        <v>0</v>
      </c>
      <c r="BZ66" s="143">
        <v>0</v>
      </c>
      <c r="CA66" s="143">
        <v>0</v>
      </c>
      <c r="CB66" s="143">
        <v>0</v>
      </c>
      <c r="CC66" s="185">
        <v>0</v>
      </c>
      <c r="CE66" s="160">
        <v>-119339.19100000001</v>
      </c>
      <c r="CG66" s="38">
        <f t="shared" si="0"/>
        <v>1.3170516467653215E-5</v>
      </c>
    </row>
    <row r="67" spans="1:85" x14ac:dyDescent="0.25">
      <c r="A67">
        <v>64</v>
      </c>
      <c r="B67" s="7" t="s">
        <v>31</v>
      </c>
      <c r="C67" s="9" t="s">
        <v>6</v>
      </c>
      <c r="D67" s="191">
        <v>0</v>
      </c>
      <c r="E67" s="192">
        <v>1.3378301886179847E-2</v>
      </c>
      <c r="F67" s="192">
        <v>1.7997579144231388</v>
      </c>
      <c r="G67" s="192">
        <v>2.0376733816457146E-2</v>
      </c>
      <c r="H67" s="192">
        <v>1.0272658088105082</v>
      </c>
      <c r="I67" s="192">
        <v>7.4305509022338748E-2</v>
      </c>
      <c r="J67" s="192">
        <v>1.0599337022765148E-2</v>
      </c>
      <c r="K67" s="192">
        <v>0.60594826680660741</v>
      </c>
      <c r="L67" s="192">
        <v>0.88684257478244322</v>
      </c>
      <c r="M67" s="192">
        <v>6.0430264053595986E-2</v>
      </c>
      <c r="N67" s="192">
        <v>0.28080203356937444</v>
      </c>
      <c r="O67" s="192">
        <v>18.160310933292621</v>
      </c>
      <c r="P67" s="26">
        <v>0</v>
      </c>
      <c r="Q67" s="27">
        <v>8.1608225386040033E-3</v>
      </c>
      <c r="R67" s="27">
        <v>13.048871399490753</v>
      </c>
      <c r="S67" s="27">
        <v>0.90822172675216084</v>
      </c>
      <c r="T67" s="27">
        <v>23.356425886136485</v>
      </c>
      <c r="U67" s="27">
        <v>0.21795209515964853</v>
      </c>
      <c r="V67" s="27">
        <v>6.8822207496605223</v>
      </c>
      <c r="W67" s="27">
        <v>61.552410849733093</v>
      </c>
      <c r="X67" s="27">
        <v>23.855498783984363</v>
      </c>
      <c r="Y67" s="27">
        <v>11.063611143861559</v>
      </c>
      <c r="Z67" s="27">
        <v>22.202536264893311</v>
      </c>
      <c r="AA67" s="28">
        <v>1461.0258335063484</v>
      </c>
      <c r="AB67" s="27">
        <v>0</v>
      </c>
      <c r="AC67" s="27">
        <v>4.8703754247345925</v>
      </c>
      <c r="AD67" s="27">
        <v>4751.8683146669646</v>
      </c>
      <c r="AE67" s="27">
        <v>190.40167944716885</v>
      </c>
      <c r="AF67" s="27">
        <v>6134.2004377433068</v>
      </c>
      <c r="AG67" s="27">
        <v>7.2847015701552422</v>
      </c>
      <c r="AH67" s="27">
        <v>1257.2391998249093</v>
      </c>
      <c r="AI67" s="27">
        <v>10951.782543534959</v>
      </c>
      <c r="AJ67" s="27">
        <v>5203.8846872552285</v>
      </c>
      <c r="AK67" s="27">
        <v>1665.4998538736409</v>
      </c>
      <c r="AL67" s="27">
        <v>3816.6805655124836</v>
      </c>
      <c r="AM67" s="28">
        <v>226246.12999532919</v>
      </c>
      <c r="AN67" s="191">
        <v>0</v>
      </c>
      <c r="AO67" s="193">
        <v>110.59710469317109</v>
      </c>
      <c r="AP67" s="26">
        <v>0</v>
      </c>
      <c r="AQ67" s="28">
        <v>8027.0940061962992</v>
      </c>
      <c r="AR67" s="27">
        <v>0</v>
      </c>
      <c r="AS67" s="28">
        <v>1246774.5254605846</v>
      </c>
      <c r="AT67" s="33">
        <v>0</v>
      </c>
      <c r="AU67" s="22">
        <v>0</v>
      </c>
      <c r="AV67" s="22">
        <v>0</v>
      </c>
      <c r="AW67" s="22">
        <v>0</v>
      </c>
      <c r="AX67" s="22">
        <v>0</v>
      </c>
      <c r="AY67" s="22">
        <v>0</v>
      </c>
      <c r="AZ67" s="22">
        <v>0</v>
      </c>
      <c r="BA67" s="22">
        <v>0</v>
      </c>
      <c r="BB67" s="22">
        <v>0</v>
      </c>
      <c r="BC67" s="22">
        <v>0</v>
      </c>
      <c r="BD67" s="22">
        <v>0</v>
      </c>
      <c r="BE67" s="22">
        <v>0</v>
      </c>
      <c r="BF67" s="22">
        <v>0</v>
      </c>
      <c r="BG67" s="22">
        <v>0</v>
      </c>
      <c r="BH67" s="22">
        <v>0</v>
      </c>
      <c r="BI67" s="22">
        <v>0</v>
      </c>
      <c r="BJ67" s="22">
        <v>0</v>
      </c>
      <c r="BK67" s="22">
        <v>0</v>
      </c>
      <c r="BL67" s="22">
        <v>0</v>
      </c>
      <c r="BM67" s="22">
        <v>0</v>
      </c>
      <c r="BN67" s="22">
        <v>0</v>
      </c>
      <c r="BO67" s="22">
        <v>0</v>
      </c>
      <c r="BP67" s="22">
        <v>0</v>
      </c>
      <c r="BQ67" s="22">
        <v>0</v>
      </c>
      <c r="BR67" s="184">
        <v>0</v>
      </c>
      <c r="BS67" s="143">
        <v>0</v>
      </c>
      <c r="BT67" s="143">
        <v>0</v>
      </c>
      <c r="BU67" s="143">
        <v>-1516890.0974327882</v>
      </c>
      <c r="BV67" s="143">
        <v>0</v>
      </c>
      <c r="BW67" s="143">
        <v>0</v>
      </c>
      <c r="BX67" s="143">
        <v>0</v>
      </c>
      <c r="BY67" s="143">
        <v>0</v>
      </c>
      <c r="BZ67" s="143">
        <v>0</v>
      </c>
      <c r="CA67" s="143">
        <v>0</v>
      </c>
      <c r="CB67" s="143">
        <v>0</v>
      </c>
      <c r="CC67" s="185">
        <v>0</v>
      </c>
      <c r="CE67" s="180">
        <v>0</v>
      </c>
      <c r="CG67" s="205"/>
    </row>
    <row r="68" spans="1:85" x14ac:dyDescent="0.25">
      <c r="A68">
        <v>65</v>
      </c>
      <c r="B68" s="7" t="s">
        <v>31</v>
      </c>
      <c r="C68" s="9" t="s">
        <v>7</v>
      </c>
      <c r="D68" s="191">
        <v>0</v>
      </c>
      <c r="E68" s="192">
        <v>1.4456006083048318</v>
      </c>
      <c r="F68" s="192">
        <v>14.278779458201056</v>
      </c>
      <c r="G68" s="192">
        <v>1.5347612095653673</v>
      </c>
      <c r="H68" s="192">
        <v>9.1253003708152765</v>
      </c>
      <c r="I68" s="192">
        <v>7.5514477064130512</v>
      </c>
      <c r="J68" s="192">
        <v>0.15843643312981215</v>
      </c>
      <c r="K68" s="192">
        <v>2.5326108059666561</v>
      </c>
      <c r="L68" s="192">
        <v>5.7875749312333999</v>
      </c>
      <c r="M68" s="192">
        <v>1.6004801808978983</v>
      </c>
      <c r="N68" s="192">
        <v>7.4773711519373931</v>
      </c>
      <c r="O68" s="192">
        <v>42.907451812324943</v>
      </c>
      <c r="P68" s="26">
        <v>0</v>
      </c>
      <c r="Q68" s="27">
        <v>0</v>
      </c>
      <c r="R68" s="27">
        <v>404.81936493651625</v>
      </c>
      <c r="S68" s="27">
        <v>170.57917869402519</v>
      </c>
      <c r="T68" s="27">
        <v>321.28156288768446</v>
      </c>
      <c r="U68" s="27">
        <v>8.2910495631019234</v>
      </c>
      <c r="V68" s="27">
        <v>279.87688088278924</v>
      </c>
      <c r="W68" s="27">
        <v>1492.2154642525668</v>
      </c>
      <c r="X68" s="27">
        <v>456.29089945860511</v>
      </c>
      <c r="Y68" s="27">
        <v>727.08124726600943</v>
      </c>
      <c r="Z68" s="27">
        <v>1421.5080477092881</v>
      </c>
      <c r="AA68" s="28">
        <v>9505.7884635739319</v>
      </c>
      <c r="AB68" s="27">
        <v>0</v>
      </c>
      <c r="AC68" s="27">
        <v>0</v>
      </c>
      <c r="AD68" s="27">
        <v>11311.506973919846</v>
      </c>
      <c r="AE68" s="27">
        <v>3931.3836241062359</v>
      </c>
      <c r="AF68" s="27">
        <v>20157.514495267755</v>
      </c>
      <c r="AG68" s="27">
        <v>30.296885667076559</v>
      </c>
      <c r="AH68" s="27">
        <v>6013.5786856345294</v>
      </c>
      <c r="AI68" s="27">
        <v>40849.959314897089</v>
      </c>
      <c r="AJ68" s="27">
        <v>10008.000037785609</v>
      </c>
      <c r="AK68" s="27">
        <v>11966.541066592639</v>
      </c>
      <c r="AL68" s="27">
        <v>26691.783327698457</v>
      </c>
      <c r="AM68" s="28">
        <v>166890.97003686894</v>
      </c>
      <c r="AN68" s="191">
        <v>59.929466262101649</v>
      </c>
      <c r="AO68" s="193">
        <v>0</v>
      </c>
      <c r="AP68" s="26">
        <v>14504.485226226139</v>
      </c>
      <c r="AQ68" s="28">
        <v>0</v>
      </c>
      <c r="AR68" s="27">
        <v>226431.89759618489</v>
      </c>
      <c r="AS68" s="28">
        <v>0</v>
      </c>
      <c r="AT68" s="33">
        <v>0</v>
      </c>
      <c r="AU68" s="22">
        <v>0</v>
      </c>
      <c r="AV68" s="22">
        <v>0</v>
      </c>
      <c r="AW68" s="22">
        <v>0</v>
      </c>
      <c r="AX68" s="22">
        <v>0</v>
      </c>
      <c r="AY68" s="22">
        <v>0</v>
      </c>
      <c r="AZ68" s="22">
        <v>0</v>
      </c>
      <c r="BA68" s="22">
        <v>0</v>
      </c>
      <c r="BB68" s="22">
        <v>0</v>
      </c>
      <c r="BC68" s="22">
        <v>0</v>
      </c>
      <c r="BD68" s="22">
        <v>0</v>
      </c>
      <c r="BE68" s="22">
        <v>0</v>
      </c>
      <c r="BF68" s="22">
        <v>0</v>
      </c>
      <c r="BG68" s="22">
        <v>0</v>
      </c>
      <c r="BH68" s="22">
        <v>0</v>
      </c>
      <c r="BI68" s="22">
        <v>0</v>
      </c>
      <c r="BJ68" s="22">
        <v>0</v>
      </c>
      <c r="BK68" s="22">
        <v>0</v>
      </c>
      <c r="BL68" s="22">
        <v>0</v>
      </c>
      <c r="BM68" s="22">
        <v>0</v>
      </c>
      <c r="BN68" s="22">
        <v>0</v>
      </c>
      <c r="BO68" s="22">
        <v>0</v>
      </c>
      <c r="BP68" s="22">
        <v>0</v>
      </c>
      <c r="BQ68" s="22">
        <v>0</v>
      </c>
      <c r="BR68" s="184">
        <v>0</v>
      </c>
      <c r="BS68" s="143">
        <v>0</v>
      </c>
      <c r="BT68" s="143">
        <v>0</v>
      </c>
      <c r="BU68" s="143">
        <v>0</v>
      </c>
      <c r="BV68" s="143">
        <v>-556268.19283685216</v>
      </c>
      <c r="BW68" s="143">
        <v>0</v>
      </c>
      <c r="BX68" s="143">
        <v>0</v>
      </c>
      <c r="BY68" s="143">
        <v>0</v>
      </c>
      <c r="BZ68" s="143">
        <v>0</v>
      </c>
      <c r="CA68" s="143">
        <v>0</v>
      </c>
      <c r="CB68" s="143">
        <v>0</v>
      </c>
      <c r="CC68" s="185">
        <v>0</v>
      </c>
      <c r="CE68" s="180">
        <v>0</v>
      </c>
      <c r="CG68" s="205"/>
    </row>
    <row r="69" spans="1:85" x14ac:dyDescent="0.25">
      <c r="A69">
        <v>66</v>
      </c>
      <c r="B69" s="7" t="s">
        <v>31</v>
      </c>
      <c r="C69" s="9" t="s">
        <v>8</v>
      </c>
      <c r="D69" s="191">
        <v>0.21683374152051779</v>
      </c>
      <c r="E69" s="192">
        <v>2.0622778963064063</v>
      </c>
      <c r="F69" s="192">
        <v>0</v>
      </c>
      <c r="G69" s="192">
        <v>0</v>
      </c>
      <c r="H69" s="192">
        <v>0</v>
      </c>
      <c r="I69" s="192">
        <v>14.102348167623777</v>
      </c>
      <c r="J69" s="192">
        <v>2.9797479279490922E-2</v>
      </c>
      <c r="K69" s="192">
        <v>0</v>
      </c>
      <c r="L69" s="192">
        <v>5.8026781432521397E-3</v>
      </c>
      <c r="M69" s="192">
        <v>0</v>
      </c>
      <c r="N69" s="192">
        <v>0</v>
      </c>
      <c r="O69" s="192">
        <v>3.928202906497944</v>
      </c>
      <c r="P69" s="26">
        <v>0</v>
      </c>
      <c r="Q69" s="27">
        <v>0</v>
      </c>
      <c r="R69" s="27">
        <v>0</v>
      </c>
      <c r="S69" s="27">
        <v>0</v>
      </c>
      <c r="T69" s="27">
        <v>0</v>
      </c>
      <c r="U69" s="27">
        <v>0.99679121524090797</v>
      </c>
      <c r="V69" s="27">
        <v>0.24343161316368617</v>
      </c>
      <c r="W69" s="27">
        <v>0</v>
      </c>
      <c r="X69" s="27">
        <v>2.2527623579835722E-3</v>
      </c>
      <c r="Y69" s="27">
        <v>0</v>
      </c>
      <c r="Z69" s="27">
        <v>0</v>
      </c>
      <c r="AA69" s="28">
        <v>9.3498418652928841</v>
      </c>
      <c r="AB69" s="27">
        <v>0</v>
      </c>
      <c r="AC69" s="27">
        <v>0</v>
      </c>
      <c r="AD69" s="27">
        <v>0</v>
      </c>
      <c r="AE69" s="27">
        <v>0</v>
      </c>
      <c r="AF69" s="27">
        <v>0</v>
      </c>
      <c r="AG69" s="27">
        <v>48.574441218597372</v>
      </c>
      <c r="AH69" s="27">
        <v>86.710341302528846</v>
      </c>
      <c r="AI69" s="27">
        <v>0</v>
      </c>
      <c r="AJ69" s="27">
        <v>0.5781545925167515</v>
      </c>
      <c r="AK69" s="27">
        <v>0</v>
      </c>
      <c r="AL69" s="27">
        <v>0</v>
      </c>
      <c r="AM69" s="28">
        <v>2650.6549965207628</v>
      </c>
      <c r="AN69" s="191">
        <v>2.0074973217152752</v>
      </c>
      <c r="AO69" s="193">
        <v>1.4900464466320866</v>
      </c>
      <c r="AP69" s="26">
        <v>6.1747269519251677</v>
      </c>
      <c r="AQ69" s="28">
        <v>2.1135750975778045</v>
      </c>
      <c r="AR69" s="27">
        <v>1238.8038887180103</v>
      </c>
      <c r="AS69" s="28">
        <v>430.81619755905166</v>
      </c>
      <c r="AT69" s="33">
        <v>0</v>
      </c>
      <c r="AU69" s="22">
        <v>0</v>
      </c>
      <c r="AV69" s="22">
        <v>0</v>
      </c>
      <c r="AW69" s="22">
        <v>0</v>
      </c>
      <c r="AX69" s="22">
        <v>0</v>
      </c>
      <c r="AY69" s="22">
        <v>0</v>
      </c>
      <c r="AZ69" s="22">
        <v>0</v>
      </c>
      <c r="BA69" s="22">
        <v>0</v>
      </c>
      <c r="BB69" s="22">
        <v>0</v>
      </c>
      <c r="BC69" s="22">
        <v>0</v>
      </c>
      <c r="BD69" s="22">
        <v>0</v>
      </c>
      <c r="BE69" s="22">
        <v>0</v>
      </c>
      <c r="BF69" s="22">
        <v>0</v>
      </c>
      <c r="BG69" s="22">
        <v>0</v>
      </c>
      <c r="BH69" s="22">
        <v>0</v>
      </c>
      <c r="BI69" s="22">
        <v>0</v>
      </c>
      <c r="BJ69" s="22">
        <v>0</v>
      </c>
      <c r="BK69" s="22">
        <v>0</v>
      </c>
      <c r="BL69" s="22">
        <v>0</v>
      </c>
      <c r="BM69" s="22">
        <v>0</v>
      </c>
      <c r="BN69" s="22">
        <v>0</v>
      </c>
      <c r="BO69" s="22">
        <v>0</v>
      </c>
      <c r="BP69" s="22">
        <v>0</v>
      </c>
      <c r="BQ69" s="22">
        <v>0</v>
      </c>
      <c r="BR69" s="184">
        <v>0</v>
      </c>
      <c r="BS69" s="143">
        <v>0</v>
      </c>
      <c r="BT69" s="143">
        <v>0</v>
      </c>
      <c r="BU69" s="143">
        <v>0</v>
      </c>
      <c r="BV69" s="143">
        <v>0</v>
      </c>
      <c r="BW69" s="143">
        <v>-6338.0191069845878</v>
      </c>
      <c r="BX69" s="143">
        <v>0</v>
      </c>
      <c r="BY69" s="143">
        <v>0</v>
      </c>
      <c r="BZ69" s="143">
        <v>0</v>
      </c>
      <c r="CA69" s="143">
        <v>0</v>
      </c>
      <c r="CB69" s="143">
        <v>0</v>
      </c>
      <c r="CC69" s="185">
        <v>0</v>
      </c>
      <c r="CE69" s="160">
        <v>-1839.1576540000001</v>
      </c>
      <c r="CG69" s="38">
        <f t="shared" si="0"/>
        <v>6.9298425842134748E-6</v>
      </c>
    </row>
    <row r="70" spans="1:85" x14ac:dyDescent="0.25">
      <c r="A70">
        <v>67</v>
      </c>
      <c r="B70" s="7" t="s">
        <v>31</v>
      </c>
      <c r="C70" s="9" t="s">
        <v>9</v>
      </c>
      <c r="D70" s="191">
        <v>1.3052780036217233</v>
      </c>
      <c r="E70" s="192">
        <v>9.3933043505409959</v>
      </c>
      <c r="F70" s="192">
        <v>1.8827477914877815</v>
      </c>
      <c r="G70" s="192">
        <v>0</v>
      </c>
      <c r="H70" s="192">
        <v>0</v>
      </c>
      <c r="I70" s="192">
        <v>43.586419212504659</v>
      </c>
      <c r="J70" s="192">
        <v>36.449487795805979</v>
      </c>
      <c r="K70" s="192">
        <v>38.716899483058299</v>
      </c>
      <c r="L70" s="192">
        <v>0.55865754125218936</v>
      </c>
      <c r="M70" s="192">
        <v>2.3529415471978581</v>
      </c>
      <c r="N70" s="192">
        <v>0.4637547850518221</v>
      </c>
      <c r="O70" s="192">
        <v>308.32240988787311</v>
      </c>
      <c r="P70" s="26">
        <v>0</v>
      </c>
      <c r="Q70" s="27">
        <v>0</v>
      </c>
      <c r="R70" s="27">
        <v>1427.1782450535322</v>
      </c>
      <c r="S70" s="27">
        <v>0</v>
      </c>
      <c r="T70" s="27">
        <v>0</v>
      </c>
      <c r="U70" s="27">
        <v>4.2432094743522351</v>
      </c>
      <c r="V70" s="27">
        <v>6189.0326825933125</v>
      </c>
      <c r="W70" s="27">
        <v>1131.420048154137</v>
      </c>
      <c r="X70" s="27">
        <v>1.778151083874004</v>
      </c>
      <c r="Y70" s="27">
        <v>120.42073654850718</v>
      </c>
      <c r="Z70" s="27">
        <v>11.509639422129499</v>
      </c>
      <c r="AA70" s="28">
        <v>6288.2702184927994</v>
      </c>
      <c r="AB70" s="27">
        <v>0</v>
      </c>
      <c r="AC70" s="27">
        <v>0</v>
      </c>
      <c r="AD70" s="27">
        <v>28082.219068761071</v>
      </c>
      <c r="AE70" s="27">
        <v>0</v>
      </c>
      <c r="AF70" s="27">
        <v>0</v>
      </c>
      <c r="AG70" s="27">
        <v>12.832011791101337</v>
      </c>
      <c r="AH70" s="27">
        <v>98479.778670134794</v>
      </c>
      <c r="AI70" s="27">
        <v>18233.289220591643</v>
      </c>
      <c r="AJ70" s="27">
        <v>29.623750870409268</v>
      </c>
      <c r="AK70" s="27">
        <v>1640.2097549490684</v>
      </c>
      <c r="AL70" s="27">
        <v>168.32688998060124</v>
      </c>
      <c r="AM70" s="28">
        <v>105367.93717370716</v>
      </c>
      <c r="AN70" s="191">
        <v>846.85171173169442</v>
      </c>
      <c r="AO70" s="193">
        <v>98.945399605223741</v>
      </c>
      <c r="AP70" s="26">
        <v>22593.66686597246</v>
      </c>
      <c r="AQ70" s="28">
        <v>1598.8709563182006</v>
      </c>
      <c r="AR70" s="27">
        <v>284273.60728821362</v>
      </c>
      <c r="AS70" s="28">
        <v>20172.595460686425</v>
      </c>
      <c r="AT70" s="33">
        <v>0</v>
      </c>
      <c r="AU70" s="22">
        <v>0</v>
      </c>
      <c r="AV70" s="22">
        <v>0</v>
      </c>
      <c r="AW70" s="22">
        <v>0</v>
      </c>
      <c r="AX70" s="22">
        <v>0</v>
      </c>
      <c r="AY70" s="22">
        <v>0</v>
      </c>
      <c r="AZ70" s="22">
        <v>0</v>
      </c>
      <c r="BA70" s="22">
        <v>0</v>
      </c>
      <c r="BB70" s="22">
        <v>0</v>
      </c>
      <c r="BC70" s="22">
        <v>0</v>
      </c>
      <c r="BD70" s="22">
        <v>0</v>
      </c>
      <c r="BE70" s="22">
        <v>0</v>
      </c>
      <c r="BF70" s="22">
        <v>0</v>
      </c>
      <c r="BG70" s="22">
        <v>0</v>
      </c>
      <c r="BH70" s="22">
        <v>0</v>
      </c>
      <c r="BI70" s="22">
        <v>0</v>
      </c>
      <c r="BJ70" s="22">
        <v>0</v>
      </c>
      <c r="BK70" s="22">
        <v>0</v>
      </c>
      <c r="BL70" s="22">
        <v>0</v>
      </c>
      <c r="BM70" s="22">
        <v>0</v>
      </c>
      <c r="BN70" s="22">
        <v>0</v>
      </c>
      <c r="BO70" s="22">
        <v>0</v>
      </c>
      <c r="BP70" s="22">
        <v>0</v>
      </c>
      <c r="BQ70" s="22">
        <v>0</v>
      </c>
      <c r="BR70" s="184">
        <v>0</v>
      </c>
      <c r="BS70" s="143">
        <v>0</v>
      </c>
      <c r="BT70" s="143">
        <v>0</v>
      </c>
      <c r="BU70" s="143">
        <v>0</v>
      </c>
      <c r="BV70" s="143">
        <v>0</v>
      </c>
      <c r="BW70" s="143">
        <v>0</v>
      </c>
      <c r="BX70" s="143">
        <v>-642842.26990454039</v>
      </c>
      <c r="BY70" s="143">
        <v>0</v>
      </c>
      <c r="BZ70" s="143">
        <v>0</v>
      </c>
      <c r="CA70" s="143">
        <v>0</v>
      </c>
      <c r="CB70" s="143">
        <v>0</v>
      </c>
      <c r="CC70" s="185">
        <v>0</v>
      </c>
      <c r="CE70" s="160">
        <v>-45626.630349999999</v>
      </c>
      <c r="CG70" s="38">
        <f>ABS(SUM(D70:CC70)-CE70)</f>
        <v>5.000058954465203E-4</v>
      </c>
    </row>
    <row r="71" spans="1:85" x14ac:dyDescent="0.25">
      <c r="A71">
        <v>68</v>
      </c>
      <c r="B71" s="7" t="s">
        <v>31</v>
      </c>
      <c r="C71" s="9" t="s">
        <v>10</v>
      </c>
      <c r="D71" s="191">
        <v>10.699097083435321</v>
      </c>
      <c r="E71" s="192">
        <v>176.71173573952149</v>
      </c>
      <c r="F71" s="192">
        <v>823.56759356243231</v>
      </c>
      <c r="G71" s="192">
        <v>769.7577894314079</v>
      </c>
      <c r="H71" s="192">
        <v>23.640392829713701</v>
      </c>
      <c r="I71" s="192">
        <v>156.24264671668769</v>
      </c>
      <c r="J71" s="192">
        <v>9.7961018028113624</v>
      </c>
      <c r="K71" s="192">
        <v>318.85602185117062</v>
      </c>
      <c r="L71" s="192">
        <v>315.29889627326151</v>
      </c>
      <c r="M71" s="192">
        <v>37.343785354624728</v>
      </c>
      <c r="N71" s="192">
        <v>57.671409080435652</v>
      </c>
      <c r="O71" s="192">
        <v>1233.1533624332833</v>
      </c>
      <c r="P71" s="26">
        <v>0</v>
      </c>
      <c r="Q71" s="27">
        <v>7.8895470343379888</v>
      </c>
      <c r="R71" s="27">
        <v>2189.0137469643141</v>
      </c>
      <c r="S71" s="27">
        <v>12092.559222357846</v>
      </c>
      <c r="T71" s="27">
        <v>243.54002047177451</v>
      </c>
      <c r="U71" s="27">
        <v>20.238619011974844</v>
      </c>
      <c r="V71" s="27">
        <v>1812.9374798854285</v>
      </c>
      <c r="W71" s="27">
        <v>45396.558877647032</v>
      </c>
      <c r="X71" s="27">
        <v>2851.011479095193</v>
      </c>
      <c r="Y71" s="27">
        <v>2396.1831816586127</v>
      </c>
      <c r="Z71" s="27">
        <v>1539.1842563143127</v>
      </c>
      <c r="AA71" s="28">
        <v>32150.276501293316</v>
      </c>
      <c r="AB71" s="27">
        <v>0</v>
      </c>
      <c r="AC71" s="27">
        <v>513.37712842829706</v>
      </c>
      <c r="AD71" s="27">
        <v>63786.623384701263</v>
      </c>
      <c r="AE71" s="27">
        <v>279062.90412056446</v>
      </c>
      <c r="AF71" s="27">
        <v>8897.3650916780625</v>
      </c>
      <c r="AG71" s="27">
        <v>73.754328520465663</v>
      </c>
      <c r="AH71" s="27">
        <v>32475.742537814727</v>
      </c>
      <c r="AI71" s="27">
        <v>1113642.6939641533</v>
      </c>
      <c r="AJ71" s="27">
        <v>67460.666174817467</v>
      </c>
      <c r="AK71" s="27">
        <v>39330.011270222472</v>
      </c>
      <c r="AL71" s="27">
        <v>29123.520405067113</v>
      </c>
      <c r="AM71" s="28">
        <v>583860.46555394481</v>
      </c>
      <c r="AN71" s="191">
        <v>1560.4971863099609</v>
      </c>
      <c r="AO71" s="193">
        <v>1612.9399985231969</v>
      </c>
      <c r="AP71" s="26">
        <v>51785.178779787973</v>
      </c>
      <c r="AQ71" s="28">
        <v>35554.098668667117</v>
      </c>
      <c r="AR71" s="27">
        <v>776050.40083360346</v>
      </c>
      <c r="AS71" s="28">
        <v>560983.38439674804</v>
      </c>
      <c r="AT71" s="33">
        <v>0</v>
      </c>
      <c r="AU71" s="22">
        <v>0</v>
      </c>
      <c r="AV71" s="22">
        <v>0</v>
      </c>
      <c r="AW71" s="22">
        <v>0</v>
      </c>
      <c r="AX71" s="22">
        <v>0</v>
      </c>
      <c r="AY71" s="22">
        <v>0</v>
      </c>
      <c r="AZ71" s="22">
        <v>0</v>
      </c>
      <c r="BA71" s="22">
        <v>0</v>
      </c>
      <c r="BB71" s="22">
        <v>0</v>
      </c>
      <c r="BC71" s="22">
        <v>0</v>
      </c>
      <c r="BD71" s="22">
        <v>0</v>
      </c>
      <c r="BE71" s="22">
        <v>0</v>
      </c>
      <c r="BF71" s="22">
        <v>0</v>
      </c>
      <c r="BG71" s="22">
        <v>0</v>
      </c>
      <c r="BH71" s="22">
        <v>0</v>
      </c>
      <c r="BI71" s="22">
        <v>0</v>
      </c>
      <c r="BJ71" s="22">
        <v>0</v>
      </c>
      <c r="BK71" s="22">
        <v>0</v>
      </c>
      <c r="BL71" s="22">
        <v>0</v>
      </c>
      <c r="BM71" s="22">
        <v>0</v>
      </c>
      <c r="BN71" s="22">
        <v>0</v>
      </c>
      <c r="BO71" s="22">
        <v>0</v>
      </c>
      <c r="BP71" s="22">
        <v>0</v>
      </c>
      <c r="BQ71" s="22">
        <v>0</v>
      </c>
      <c r="BR71" s="184">
        <v>0</v>
      </c>
      <c r="BS71" s="143">
        <v>0</v>
      </c>
      <c r="BT71" s="143">
        <v>0</v>
      </c>
      <c r="BU71" s="143">
        <v>0</v>
      </c>
      <c r="BV71" s="143">
        <v>0</v>
      </c>
      <c r="BW71" s="143">
        <v>0</v>
      </c>
      <c r="BX71" s="143">
        <v>0</v>
      </c>
      <c r="BY71" s="143">
        <v>-4508190.7356024301</v>
      </c>
      <c r="BZ71" s="143">
        <v>0</v>
      </c>
      <c r="CA71" s="143">
        <v>0</v>
      </c>
      <c r="CB71" s="143">
        <v>0</v>
      </c>
      <c r="CC71" s="185">
        <v>0</v>
      </c>
      <c r="CE71" s="160">
        <v>-757784.98030000005</v>
      </c>
      <c r="CG71" s="38">
        <f>ABS(SUM(D71:CC71)-CE71)</f>
        <v>2.8501509223133326E-4</v>
      </c>
    </row>
    <row r="72" spans="1:85" x14ac:dyDescent="0.25">
      <c r="A72">
        <v>69</v>
      </c>
      <c r="B72" s="7" t="s">
        <v>31</v>
      </c>
      <c r="C72" s="9" t="s">
        <v>11</v>
      </c>
      <c r="D72" s="191">
        <v>3.5300842135541993E-2</v>
      </c>
      <c r="E72" s="192">
        <v>9.033492957970779</v>
      </c>
      <c r="F72" s="192">
        <v>27.305000896732373</v>
      </c>
      <c r="G72" s="192">
        <v>13.614009319429634</v>
      </c>
      <c r="H72" s="192">
        <v>15.258843522077139</v>
      </c>
      <c r="I72" s="192">
        <v>15.851674442302487</v>
      </c>
      <c r="J72" s="192">
        <v>1.2338635432826959</v>
      </c>
      <c r="K72" s="192">
        <v>21.500035348674107</v>
      </c>
      <c r="L72" s="192">
        <v>100.70129502354281</v>
      </c>
      <c r="M72" s="192">
        <v>11.565333894047956</v>
      </c>
      <c r="N72" s="192">
        <v>24.682719254320254</v>
      </c>
      <c r="O72" s="192">
        <v>68.452602045178949</v>
      </c>
      <c r="P72" s="26">
        <v>0</v>
      </c>
      <c r="Q72" s="27">
        <v>2.7223720093596491</v>
      </c>
      <c r="R72" s="27">
        <v>196.58773430299968</v>
      </c>
      <c r="S72" s="27">
        <v>330.07946311278681</v>
      </c>
      <c r="T72" s="27">
        <v>296.17674120781015</v>
      </c>
      <c r="U72" s="27">
        <v>16.157915948442067</v>
      </c>
      <c r="V72" s="27">
        <v>534.89635818377644</v>
      </c>
      <c r="W72" s="27">
        <v>1458.6943627776418</v>
      </c>
      <c r="X72" s="27">
        <v>1675.3614729744072</v>
      </c>
      <c r="Y72" s="27">
        <v>1138.9274794196328</v>
      </c>
      <c r="Z72" s="27">
        <v>953.74959136701671</v>
      </c>
      <c r="AA72" s="28">
        <v>3457.2858145841683</v>
      </c>
      <c r="AB72" s="27">
        <v>0</v>
      </c>
      <c r="AC72" s="27">
        <v>650.33970848029708</v>
      </c>
      <c r="AD72" s="27">
        <v>27668.361092358224</v>
      </c>
      <c r="AE72" s="27">
        <v>27896.101368680687</v>
      </c>
      <c r="AF72" s="27">
        <v>23899.380335837803</v>
      </c>
      <c r="AG72" s="27">
        <v>216.17246353283628</v>
      </c>
      <c r="AH72" s="27">
        <v>43039.343771082786</v>
      </c>
      <c r="AI72" s="27">
        <v>134100.57079186963</v>
      </c>
      <c r="AJ72" s="27">
        <v>131465.02143390273</v>
      </c>
      <c r="AK72" s="27">
        <v>68629.152327830117</v>
      </c>
      <c r="AL72" s="27">
        <v>66665.446538479417</v>
      </c>
      <c r="AM72" s="28">
        <v>217255.70371304741</v>
      </c>
      <c r="AN72" s="191">
        <v>102.48024752756859</v>
      </c>
      <c r="AO72" s="193">
        <v>28.98900689393782</v>
      </c>
      <c r="AP72" s="26">
        <v>5187.1558949541668</v>
      </c>
      <c r="AQ72" s="28">
        <v>770.20991395687327</v>
      </c>
      <c r="AR72" s="27">
        <v>275070.4514966298</v>
      </c>
      <c r="AS72" s="28">
        <v>45247.927797562879</v>
      </c>
      <c r="AT72" s="33">
        <v>0</v>
      </c>
      <c r="AU72" s="22">
        <v>0</v>
      </c>
      <c r="AV72" s="22">
        <v>0</v>
      </c>
      <c r="AW72" s="22">
        <v>0</v>
      </c>
      <c r="AX72" s="22">
        <v>0</v>
      </c>
      <c r="AY72" s="22">
        <v>0</v>
      </c>
      <c r="AZ72" s="22">
        <v>0</v>
      </c>
      <c r="BA72" s="22">
        <v>0</v>
      </c>
      <c r="BB72" s="22">
        <v>0</v>
      </c>
      <c r="BC72" s="22">
        <v>0</v>
      </c>
      <c r="BD72" s="22">
        <v>0</v>
      </c>
      <c r="BE72" s="22">
        <v>0</v>
      </c>
      <c r="BF72" s="22">
        <v>0</v>
      </c>
      <c r="BG72" s="22">
        <v>0</v>
      </c>
      <c r="BH72" s="22">
        <v>0</v>
      </c>
      <c r="BI72" s="22">
        <v>0</v>
      </c>
      <c r="BJ72" s="22">
        <v>0</v>
      </c>
      <c r="BK72" s="22">
        <v>0</v>
      </c>
      <c r="BL72" s="22">
        <v>0</v>
      </c>
      <c r="BM72" s="22">
        <v>0</v>
      </c>
      <c r="BN72" s="22">
        <v>0</v>
      </c>
      <c r="BO72" s="22">
        <v>0</v>
      </c>
      <c r="BP72" s="22">
        <v>0</v>
      </c>
      <c r="BQ72" s="22">
        <v>0</v>
      </c>
      <c r="BR72" s="184">
        <v>0</v>
      </c>
      <c r="BS72" s="143">
        <v>0</v>
      </c>
      <c r="BT72" s="143">
        <v>0</v>
      </c>
      <c r="BU72" s="143">
        <v>0</v>
      </c>
      <c r="BV72" s="143">
        <v>0</v>
      </c>
      <c r="BW72" s="143">
        <v>0</v>
      </c>
      <c r="BX72" s="143">
        <v>0</v>
      </c>
      <c r="BY72" s="143">
        <v>0</v>
      </c>
      <c r="BZ72" s="143">
        <v>-1176681.4412179403</v>
      </c>
      <c r="CA72" s="143">
        <v>0</v>
      </c>
      <c r="CB72" s="143">
        <v>0</v>
      </c>
      <c r="CC72" s="185">
        <v>0</v>
      </c>
      <c r="CE72" s="180">
        <v>0</v>
      </c>
      <c r="CG72" s="205"/>
    </row>
    <row r="73" spans="1:85" x14ac:dyDescent="0.25">
      <c r="A73">
        <v>70</v>
      </c>
      <c r="B73" s="7" t="s">
        <v>31</v>
      </c>
      <c r="C73" s="9" t="s">
        <v>12</v>
      </c>
      <c r="D73" s="191">
        <v>7.2328970925999752</v>
      </c>
      <c r="E73" s="192">
        <v>98.944472078465196</v>
      </c>
      <c r="F73" s="192">
        <v>313.13009173134475</v>
      </c>
      <c r="G73" s="192">
        <v>155.31858146123898</v>
      </c>
      <c r="H73" s="192">
        <v>14.985982478117428</v>
      </c>
      <c r="I73" s="192">
        <v>87.005805493592874</v>
      </c>
      <c r="J73" s="192">
        <v>8.848466950061086</v>
      </c>
      <c r="K73" s="192">
        <v>95.954145614178586</v>
      </c>
      <c r="L73" s="192">
        <v>72.41745959768464</v>
      </c>
      <c r="M73" s="192">
        <v>33.899633386027901</v>
      </c>
      <c r="N73" s="192">
        <v>37.94645121916799</v>
      </c>
      <c r="O73" s="192">
        <v>377.41522038787491</v>
      </c>
      <c r="P73" s="26">
        <v>0</v>
      </c>
      <c r="Q73" s="27">
        <v>4.1419498555501063E-3</v>
      </c>
      <c r="R73" s="27">
        <v>1.9632551875828332</v>
      </c>
      <c r="S73" s="27">
        <v>3.2316558127765469</v>
      </c>
      <c r="T73" s="27">
        <v>0.23411536393870078</v>
      </c>
      <c r="U73" s="27">
        <v>5.6739064839471713E-2</v>
      </c>
      <c r="V73" s="27">
        <v>3.1476490171596621</v>
      </c>
      <c r="W73" s="27">
        <v>12.642708531883605</v>
      </c>
      <c r="X73" s="27">
        <v>0.95728705211607268</v>
      </c>
      <c r="Y73" s="27">
        <v>2.8896455671439725</v>
      </c>
      <c r="Z73" s="27">
        <v>1.3828490183864555</v>
      </c>
      <c r="AA73" s="28">
        <v>12.13099378698287</v>
      </c>
      <c r="AB73" s="27">
        <v>0</v>
      </c>
      <c r="AC73" s="27">
        <v>269.33060319672597</v>
      </c>
      <c r="AD73" s="27">
        <v>47084.73026156846</v>
      </c>
      <c r="AE73" s="27">
        <v>74416.922250442309</v>
      </c>
      <c r="AF73" s="27">
        <v>5330.0426485437283</v>
      </c>
      <c r="AG73" s="27">
        <v>206.62608233636789</v>
      </c>
      <c r="AH73" s="27">
        <v>56440.793752858481</v>
      </c>
      <c r="AI73" s="27">
        <v>277133.27803698031</v>
      </c>
      <c r="AJ73" s="27">
        <v>22912.629296581785</v>
      </c>
      <c r="AK73" s="27">
        <v>47396.414148465141</v>
      </c>
      <c r="AL73" s="27">
        <v>26050.297081209741</v>
      </c>
      <c r="AM73" s="28">
        <v>221957.45106677408</v>
      </c>
      <c r="AN73" s="191">
        <v>724.9715197879251</v>
      </c>
      <c r="AO73" s="193">
        <v>528.01822332017275</v>
      </c>
      <c r="AP73" s="26">
        <v>32.255550511806227</v>
      </c>
      <c r="AQ73" s="28">
        <v>15.531525938329638</v>
      </c>
      <c r="AR73" s="27">
        <v>480746.10408016824</v>
      </c>
      <c r="AS73" s="28">
        <v>308579.23538939113</v>
      </c>
      <c r="AT73" s="33">
        <v>0</v>
      </c>
      <c r="AU73" s="22">
        <v>0</v>
      </c>
      <c r="AV73" s="22">
        <v>0</v>
      </c>
      <c r="AW73" s="22">
        <v>0</v>
      </c>
      <c r="AX73" s="22">
        <v>0</v>
      </c>
      <c r="AY73" s="22">
        <v>0</v>
      </c>
      <c r="AZ73" s="22">
        <v>0</v>
      </c>
      <c r="BA73" s="22">
        <v>0</v>
      </c>
      <c r="BB73" s="22">
        <v>0</v>
      </c>
      <c r="BC73" s="22">
        <v>0</v>
      </c>
      <c r="BD73" s="22">
        <v>0</v>
      </c>
      <c r="BE73" s="22">
        <v>0</v>
      </c>
      <c r="BF73" s="22">
        <v>0</v>
      </c>
      <c r="BG73" s="22">
        <v>0</v>
      </c>
      <c r="BH73" s="22">
        <v>0</v>
      </c>
      <c r="BI73" s="22">
        <v>0</v>
      </c>
      <c r="BJ73" s="22">
        <v>0</v>
      </c>
      <c r="BK73" s="22">
        <v>0</v>
      </c>
      <c r="BL73" s="22">
        <v>0</v>
      </c>
      <c r="BM73" s="22">
        <v>0</v>
      </c>
      <c r="BN73" s="22">
        <v>0</v>
      </c>
      <c r="BO73" s="22">
        <v>0</v>
      </c>
      <c r="BP73" s="22">
        <v>0</v>
      </c>
      <c r="BQ73" s="22">
        <v>0</v>
      </c>
      <c r="BR73" s="184">
        <v>0</v>
      </c>
      <c r="BS73" s="143">
        <v>0</v>
      </c>
      <c r="BT73" s="143">
        <v>0</v>
      </c>
      <c r="BU73" s="143">
        <v>0</v>
      </c>
      <c r="BV73" s="143">
        <v>0</v>
      </c>
      <c r="BW73" s="143">
        <v>0</v>
      </c>
      <c r="BX73" s="143">
        <v>0</v>
      </c>
      <c r="BY73" s="143">
        <v>0</v>
      </c>
      <c r="BZ73" s="143">
        <v>0</v>
      </c>
      <c r="CA73" s="143">
        <v>-1724999.6308141754</v>
      </c>
      <c r="CB73" s="143">
        <v>0</v>
      </c>
      <c r="CC73" s="185">
        <v>0</v>
      </c>
      <c r="CE73" s="180">
        <v>0</v>
      </c>
      <c r="CG73" s="205"/>
    </row>
    <row r="74" spans="1:85" x14ac:dyDescent="0.25">
      <c r="A74">
        <v>71</v>
      </c>
      <c r="B74" s="7" t="s">
        <v>31</v>
      </c>
      <c r="C74" s="9" t="s">
        <v>13</v>
      </c>
      <c r="D74" s="191">
        <v>2.1664581314858231</v>
      </c>
      <c r="E74" s="192">
        <v>29.972167279283891</v>
      </c>
      <c r="F74" s="192">
        <v>2.3540219947157581</v>
      </c>
      <c r="G74" s="192">
        <v>41.39857729128709</v>
      </c>
      <c r="H74" s="192">
        <v>1.2057614048951244</v>
      </c>
      <c r="I74" s="192">
        <v>10.609413919826329</v>
      </c>
      <c r="J74" s="192">
        <v>2.6843351927167414E-2</v>
      </c>
      <c r="K74" s="192">
        <v>1.5260199262494494</v>
      </c>
      <c r="L74" s="192">
        <v>5.6563087520483011</v>
      </c>
      <c r="M74" s="192">
        <v>0.18837541802816613</v>
      </c>
      <c r="N74" s="192">
        <v>2.901207884186678</v>
      </c>
      <c r="O74" s="192">
        <v>19.282446817024642</v>
      </c>
      <c r="P74" s="26">
        <v>0</v>
      </c>
      <c r="Q74" s="27">
        <v>3.4828490364975463E-2</v>
      </c>
      <c r="R74" s="27">
        <v>2.9408954145043973</v>
      </c>
      <c r="S74" s="27">
        <v>220.97216850185612</v>
      </c>
      <c r="T74" s="27">
        <v>2.8071931538283246</v>
      </c>
      <c r="U74" s="27">
        <v>0.10431714388119742</v>
      </c>
      <c r="V74" s="27">
        <v>3.5402127903670286</v>
      </c>
      <c r="W74" s="27">
        <v>44.125573012544578</v>
      </c>
      <c r="X74" s="27">
        <v>31.157406495741945</v>
      </c>
      <c r="Y74" s="27">
        <v>4.0502886773331035</v>
      </c>
      <c r="Z74" s="27">
        <v>25.971596472959021</v>
      </c>
      <c r="AA74" s="28">
        <v>156.9590297842237</v>
      </c>
      <c r="AB74" s="27">
        <v>0</v>
      </c>
      <c r="AC74" s="27">
        <v>33.600640663758853</v>
      </c>
      <c r="AD74" s="27">
        <v>1841.728777986282</v>
      </c>
      <c r="AE74" s="27">
        <v>77262.518227715336</v>
      </c>
      <c r="AF74" s="27">
        <v>1526.3051654968262</v>
      </c>
      <c r="AG74" s="27">
        <v>5.6362567950514233</v>
      </c>
      <c r="AH74" s="27">
        <v>888.59378669940509</v>
      </c>
      <c r="AI74" s="27">
        <v>19983.618371577744</v>
      </c>
      <c r="AJ74" s="27">
        <v>10798.775380339755</v>
      </c>
      <c r="AK74" s="27">
        <v>985.64267093131343</v>
      </c>
      <c r="AL74" s="27">
        <v>7397.5570488466574</v>
      </c>
      <c r="AM74" s="28">
        <v>43057.595715817864</v>
      </c>
      <c r="AN74" s="191">
        <v>491.51773668444037</v>
      </c>
      <c r="AO74" s="193">
        <v>36.642712834812762</v>
      </c>
      <c r="AP74" s="26">
        <v>5516.1363864296727</v>
      </c>
      <c r="AQ74" s="28">
        <v>332.17141649121788</v>
      </c>
      <c r="AR74" s="27">
        <v>1219771.2126749519</v>
      </c>
      <c r="AS74" s="28">
        <v>90249.774057557777</v>
      </c>
      <c r="AT74" s="33">
        <v>0</v>
      </c>
      <c r="AU74" s="22">
        <v>0</v>
      </c>
      <c r="AV74" s="22">
        <v>0</v>
      </c>
      <c r="AW74" s="22">
        <v>0</v>
      </c>
      <c r="AX74" s="22">
        <v>0</v>
      </c>
      <c r="AY74" s="22">
        <v>0</v>
      </c>
      <c r="AZ74" s="22">
        <v>0</v>
      </c>
      <c r="BA74" s="22">
        <v>0</v>
      </c>
      <c r="BB74" s="22">
        <v>0</v>
      </c>
      <c r="BC74" s="22">
        <v>0</v>
      </c>
      <c r="BD74" s="22">
        <v>0</v>
      </c>
      <c r="BE74" s="22">
        <v>0</v>
      </c>
      <c r="BF74" s="22">
        <v>0</v>
      </c>
      <c r="BG74" s="22">
        <v>0</v>
      </c>
      <c r="BH74" s="22">
        <v>0</v>
      </c>
      <c r="BI74" s="22">
        <v>0</v>
      </c>
      <c r="BJ74" s="22">
        <v>0</v>
      </c>
      <c r="BK74" s="22">
        <v>0</v>
      </c>
      <c r="BL74" s="22">
        <v>0</v>
      </c>
      <c r="BM74" s="22">
        <v>0</v>
      </c>
      <c r="BN74" s="22">
        <v>0</v>
      </c>
      <c r="BO74" s="22">
        <v>0</v>
      </c>
      <c r="BP74" s="22">
        <v>0</v>
      </c>
      <c r="BQ74" s="22">
        <v>0</v>
      </c>
      <c r="BR74" s="184">
        <v>0</v>
      </c>
      <c r="BS74" s="143">
        <v>0</v>
      </c>
      <c r="BT74" s="143">
        <v>0</v>
      </c>
      <c r="BU74" s="143">
        <v>0</v>
      </c>
      <c r="BV74" s="143">
        <v>0</v>
      </c>
      <c r="BW74" s="143">
        <v>0</v>
      </c>
      <c r="BX74" s="143">
        <v>0</v>
      </c>
      <c r="BY74" s="143">
        <v>0</v>
      </c>
      <c r="BZ74" s="143">
        <v>0</v>
      </c>
      <c r="CA74" s="143">
        <v>0</v>
      </c>
      <c r="CB74" s="143">
        <v>-1480788.9779879414</v>
      </c>
      <c r="CC74" s="185">
        <v>0</v>
      </c>
      <c r="CE74" s="246">
        <v>0</v>
      </c>
      <c r="CG74" s="38">
        <f>ABS(SUM(D74:CC74)-CE74)</f>
        <v>1.5198718756437302E-4</v>
      </c>
    </row>
    <row r="75" spans="1:85" ht="15.75" thickBot="1" x14ac:dyDescent="0.3">
      <c r="A75">
        <v>72</v>
      </c>
      <c r="B75" s="7" t="s">
        <v>31</v>
      </c>
      <c r="C75" s="9" t="s">
        <v>14</v>
      </c>
      <c r="D75" s="191">
        <v>4.9068140507818843</v>
      </c>
      <c r="E75" s="192">
        <v>89.604216902810748</v>
      </c>
      <c r="F75" s="192">
        <v>605.89901319833871</v>
      </c>
      <c r="G75" s="192">
        <v>163.34436936560323</v>
      </c>
      <c r="H75" s="192">
        <v>76.01250347828443</v>
      </c>
      <c r="I75" s="192">
        <v>91.677450556619419</v>
      </c>
      <c r="J75" s="192">
        <v>6.1305123349708373</v>
      </c>
      <c r="K75" s="192">
        <v>66.086908869112079</v>
      </c>
      <c r="L75" s="192">
        <v>535.61950224615805</v>
      </c>
      <c r="M75" s="192">
        <v>186.63899251151676</v>
      </c>
      <c r="N75" s="192">
        <v>373.35231275085215</v>
      </c>
      <c r="O75" s="192">
        <v>3970.4859238212666</v>
      </c>
      <c r="P75" s="29">
        <v>0</v>
      </c>
      <c r="Q75" s="30">
        <v>1.3985695439144417</v>
      </c>
      <c r="R75" s="30">
        <v>835.40074521446081</v>
      </c>
      <c r="S75" s="30">
        <v>1580.0151735232082</v>
      </c>
      <c r="T75" s="30">
        <v>548.35031099113201</v>
      </c>
      <c r="U75" s="30">
        <v>23.042822069178214</v>
      </c>
      <c r="V75" s="30">
        <v>538.79241028944739</v>
      </c>
      <c r="W75" s="30">
        <v>5066.1574564925313</v>
      </c>
      <c r="X75" s="30">
        <v>3045.5954300451867</v>
      </c>
      <c r="Y75" s="30">
        <v>7412.2787363278176</v>
      </c>
      <c r="Z75" s="30">
        <v>6167.3208909760924</v>
      </c>
      <c r="AA75" s="31">
        <v>76254.262504665501</v>
      </c>
      <c r="AB75" s="30">
        <v>0</v>
      </c>
      <c r="AC75" s="30">
        <v>346.80884679015372</v>
      </c>
      <c r="AD75" s="30">
        <v>126305.37689653062</v>
      </c>
      <c r="AE75" s="30">
        <v>138268.83943008646</v>
      </c>
      <c r="AF75" s="30">
        <v>47118.987259058631</v>
      </c>
      <c r="AG75" s="30">
        <v>320.0102707867768</v>
      </c>
      <c r="AH75" s="30">
        <v>37250.202849733738</v>
      </c>
      <c r="AI75" s="30">
        <v>373412.44199729827</v>
      </c>
      <c r="AJ75" s="30">
        <v>268767.10480256722</v>
      </c>
      <c r="AK75" s="30">
        <v>463636.53659691173</v>
      </c>
      <c r="AL75" s="30">
        <v>444086.81122119707</v>
      </c>
      <c r="AM75" s="31">
        <v>5150546.6080094837</v>
      </c>
      <c r="AN75" s="194">
        <v>6466.1011594382207</v>
      </c>
      <c r="AO75" s="196">
        <v>4933.4604783915056</v>
      </c>
      <c r="AP75" s="29">
        <v>133413.8914775835</v>
      </c>
      <c r="AQ75" s="31">
        <v>57243.393588426232</v>
      </c>
      <c r="AR75" s="30">
        <v>7632804.8498174855</v>
      </c>
      <c r="AS75" s="31">
        <v>3390303.0077497293</v>
      </c>
      <c r="AT75" s="33">
        <v>0</v>
      </c>
      <c r="AU75" s="22">
        <v>0</v>
      </c>
      <c r="AV75" s="22">
        <v>0</v>
      </c>
      <c r="AW75" s="22">
        <v>0</v>
      </c>
      <c r="AX75" s="22">
        <v>0</v>
      </c>
      <c r="AY75" s="22">
        <v>0</v>
      </c>
      <c r="AZ75" s="22">
        <v>0</v>
      </c>
      <c r="BA75" s="22">
        <v>0</v>
      </c>
      <c r="BB75" s="22">
        <v>0</v>
      </c>
      <c r="BC75" s="22">
        <v>0</v>
      </c>
      <c r="BD75" s="22">
        <v>0</v>
      </c>
      <c r="BE75" s="22">
        <v>0</v>
      </c>
      <c r="BF75" s="22">
        <v>0</v>
      </c>
      <c r="BG75" s="22">
        <v>0</v>
      </c>
      <c r="BH75" s="22">
        <v>0</v>
      </c>
      <c r="BI75" s="22">
        <v>0</v>
      </c>
      <c r="BJ75" s="22">
        <v>0</v>
      </c>
      <c r="BK75" s="22">
        <v>0</v>
      </c>
      <c r="BL75" s="22">
        <v>0</v>
      </c>
      <c r="BM75" s="22">
        <v>0</v>
      </c>
      <c r="BN75" s="22">
        <v>0</v>
      </c>
      <c r="BO75" s="22">
        <v>0</v>
      </c>
      <c r="BP75" s="22">
        <v>0</v>
      </c>
      <c r="BQ75" s="22">
        <v>0</v>
      </c>
      <c r="BR75" s="186">
        <v>0</v>
      </c>
      <c r="BS75" s="144">
        <v>0</v>
      </c>
      <c r="BT75" s="144">
        <v>0</v>
      </c>
      <c r="BU75" s="144">
        <v>0</v>
      </c>
      <c r="BV75" s="144">
        <v>0</v>
      </c>
      <c r="BW75" s="144">
        <v>0</v>
      </c>
      <c r="BX75" s="144">
        <v>0</v>
      </c>
      <c r="BY75" s="144">
        <v>0</v>
      </c>
      <c r="BZ75" s="144">
        <v>0</v>
      </c>
      <c r="CA75" s="144">
        <v>0</v>
      </c>
      <c r="CB75" s="144">
        <v>0</v>
      </c>
      <c r="CC75" s="187">
        <v>-18994502.266014785</v>
      </c>
      <c r="CE75" s="180">
        <v>0</v>
      </c>
      <c r="CG75" s="205"/>
    </row>
    <row r="76" spans="1:85" x14ac:dyDescent="0.25">
      <c r="A76">
        <v>73</v>
      </c>
      <c r="B76" s="96" t="s">
        <v>57</v>
      </c>
      <c r="C76" s="97" t="s">
        <v>3</v>
      </c>
      <c r="D76" s="188">
        <v>0</v>
      </c>
      <c r="E76" s="189">
        <v>0</v>
      </c>
      <c r="F76" s="189">
        <v>0</v>
      </c>
      <c r="G76" s="189">
        <v>0</v>
      </c>
      <c r="H76" s="189">
        <v>0</v>
      </c>
      <c r="I76" s="189">
        <v>0</v>
      </c>
      <c r="J76" s="189">
        <v>0</v>
      </c>
      <c r="K76" s="189">
        <v>0</v>
      </c>
      <c r="L76" s="189">
        <v>0</v>
      </c>
      <c r="M76" s="189">
        <v>0</v>
      </c>
      <c r="N76" s="189">
        <v>0</v>
      </c>
      <c r="O76" s="190">
        <v>0</v>
      </c>
      <c r="P76" s="33">
        <v>0</v>
      </c>
      <c r="Q76" s="22">
        <v>0</v>
      </c>
      <c r="R76" s="22">
        <v>0</v>
      </c>
      <c r="S76" s="22">
        <v>0</v>
      </c>
      <c r="T76" s="22">
        <v>0</v>
      </c>
      <c r="U76" s="22">
        <v>0</v>
      </c>
      <c r="V76" s="22">
        <v>0</v>
      </c>
      <c r="W76" s="22">
        <v>0</v>
      </c>
      <c r="X76" s="22">
        <v>0</v>
      </c>
      <c r="Y76" s="22">
        <v>0</v>
      </c>
      <c r="Z76" s="22">
        <v>0</v>
      </c>
      <c r="AA76" s="22">
        <v>0</v>
      </c>
      <c r="AB76" s="22">
        <v>0</v>
      </c>
      <c r="AC76" s="22">
        <v>0</v>
      </c>
      <c r="AD76" s="22">
        <v>0</v>
      </c>
      <c r="AE76" s="22">
        <v>0</v>
      </c>
      <c r="AF76" s="22">
        <v>0</v>
      </c>
      <c r="AG76" s="22">
        <v>0</v>
      </c>
      <c r="AH76" s="22">
        <v>0</v>
      </c>
      <c r="AI76" s="22">
        <v>0</v>
      </c>
      <c r="AJ76" s="22">
        <v>0</v>
      </c>
      <c r="AK76" s="22">
        <v>0</v>
      </c>
      <c r="AL76" s="22">
        <v>0</v>
      </c>
      <c r="AM76" s="34">
        <v>0</v>
      </c>
      <c r="AN76" s="188">
        <v>0</v>
      </c>
      <c r="AO76" s="190">
        <v>0</v>
      </c>
      <c r="AP76" s="94">
        <v>0</v>
      </c>
      <c r="AQ76" s="32">
        <v>0</v>
      </c>
      <c r="AR76" s="32">
        <v>0</v>
      </c>
      <c r="AS76" s="32">
        <v>0</v>
      </c>
      <c r="AT76" s="22">
        <v>0</v>
      </c>
      <c r="AU76" s="22">
        <v>0</v>
      </c>
      <c r="AV76" s="22">
        <v>0</v>
      </c>
      <c r="AW76" s="22">
        <v>0</v>
      </c>
      <c r="AX76" s="22">
        <v>0</v>
      </c>
      <c r="AY76" s="22">
        <v>0</v>
      </c>
      <c r="AZ76" s="22">
        <v>0</v>
      </c>
      <c r="BA76" s="22">
        <v>0</v>
      </c>
      <c r="BB76" s="22">
        <v>0</v>
      </c>
      <c r="BC76" s="22">
        <v>0</v>
      </c>
      <c r="BD76" s="22">
        <v>0</v>
      </c>
      <c r="BE76" s="22">
        <v>0</v>
      </c>
      <c r="BF76" s="22">
        <v>0</v>
      </c>
      <c r="BG76" s="22">
        <v>0</v>
      </c>
      <c r="BH76" s="22">
        <v>0</v>
      </c>
      <c r="BI76" s="22">
        <v>0</v>
      </c>
      <c r="BJ76" s="22">
        <v>0</v>
      </c>
      <c r="BK76" s="22">
        <v>0</v>
      </c>
      <c r="BL76" s="22">
        <v>0</v>
      </c>
      <c r="BM76" s="22">
        <v>0</v>
      </c>
      <c r="BN76" s="22">
        <v>0</v>
      </c>
      <c r="BO76" s="22">
        <v>0</v>
      </c>
      <c r="BP76" s="22">
        <v>0</v>
      </c>
      <c r="BQ76" s="22">
        <v>0</v>
      </c>
      <c r="BR76" s="22">
        <v>0</v>
      </c>
      <c r="BS76" s="22">
        <v>0</v>
      </c>
      <c r="BT76" s="22">
        <v>0</v>
      </c>
      <c r="BU76" s="22">
        <v>0</v>
      </c>
      <c r="BV76" s="22">
        <v>0</v>
      </c>
      <c r="BW76" s="22">
        <v>0</v>
      </c>
      <c r="BX76" s="22">
        <v>0</v>
      </c>
      <c r="BY76" s="22">
        <v>0</v>
      </c>
      <c r="BZ76" s="22">
        <v>0</v>
      </c>
      <c r="CA76" s="22">
        <v>0</v>
      </c>
      <c r="CB76" s="22">
        <v>0</v>
      </c>
      <c r="CC76" s="34">
        <v>0</v>
      </c>
      <c r="CE76" s="245">
        <v>0</v>
      </c>
      <c r="CG76" s="38">
        <f>ABS(SUM(D76:CC76)-CE76)</f>
        <v>0</v>
      </c>
    </row>
    <row r="77" spans="1:85" x14ac:dyDescent="0.25">
      <c r="A77">
        <v>74</v>
      </c>
      <c r="B77" s="102" t="s">
        <v>57</v>
      </c>
      <c r="C77" s="103" t="s">
        <v>4</v>
      </c>
      <c r="D77" s="191">
        <v>0</v>
      </c>
      <c r="E77" s="192">
        <v>0</v>
      </c>
      <c r="F77" s="192">
        <v>0</v>
      </c>
      <c r="G77" s="192">
        <v>0</v>
      </c>
      <c r="H77" s="192">
        <v>0</v>
      </c>
      <c r="I77" s="192">
        <v>0</v>
      </c>
      <c r="J77" s="192">
        <v>0</v>
      </c>
      <c r="K77" s="192">
        <v>0</v>
      </c>
      <c r="L77" s="192">
        <v>0</v>
      </c>
      <c r="M77" s="192">
        <v>0</v>
      </c>
      <c r="N77" s="192">
        <v>0</v>
      </c>
      <c r="O77" s="193">
        <v>0</v>
      </c>
      <c r="P77" s="33">
        <v>0</v>
      </c>
      <c r="Q77" s="22">
        <v>0</v>
      </c>
      <c r="R77" s="22">
        <v>0</v>
      </c>
      <c r="S77" s="22">
        <v>0</v>
      </c>
      <c r="T77" s="22">
        <v>0</v>
      </c>
      <c r="U77" s="22">
        <v>0</v>
      </c>
      <c r="V77" s="22">
        <v>0</v>
      </c>
      <c r="W77" s="22">
        <v>0</v>
      </c>
      <c r="X77" s="22">
        <v>0</v>
      </c>
      <c r="Y77" s="22">
        <v>0</v>
      </c>
      <c r="Z77" s="22">
        <v>0</v>
      </c>
      <c r="AA77" s="22">
        <v>0</v>
      </c>
      <c r="AB77" s="22">
        <v>0</v>
      </c>
      <c r="AC77" s="22">
        <v>0</v>
      </c>
      <c r="AD77" s="22">
        <v>0</v>
      </c>
      <c r="AE77" s="22">
        <v>0</v>
      </c>
      <c r="AF77" s="22">
        <v>0</v>
      </c>
      <c r="AG77" s="22">
        <v>0</v>
      </c>
      <c r="AH77" s="22">
        <v>0</v>
      </c>
      <c r="AI77" s="22">
        <v>0</v>
      </c>
      <c r="AJ77" s="22">
        <v>0</v>
      </c>
      <c r="AK77" s="22">
        <v>0</v>
      </c>
      <c r="AL77" s="22">
        <v>0</v>
      </c>
      <c r="AM77" s="34">
        <v>0</v>
      </c>
      <c r="AN77" s="191">
        <v>0</v>
      </c>
      <c r="AO77" s="193">
        <v>0</v>
      </c>
      <c r="AP77" s="33">
        <v>0</v>
      </c>
      <c r="AQ77" s="22">
        <v>0</v>
      </c>
      <c r="AR77" s="22">
        <v>0</v>
      </c>
      <c r="AS77" s="22">
        <v>0</v>
      </c>
      <c r="AT77" s="22">
        <v>0</v>
      </c>
      <c r="AU77" s="22">
        <v>0</v>
      </c>
      <c r="AV77" s="22">
        <v>0</v>
      </c>
      <c r="AW77" s="22">
        <v>0</v>
      </c>
      <c r="AX77" s="22">
        <v>0</v>
      </c>
      <c r="AY77" s="22">
        <v>0</v>
      </c>
      <c r="AZ77" s="22">
        <v>0</v>
      </c>
      <c r="BA77" s="22">
        <v>0</v>
      </c>
      <c r="BB77" s="22">
        <v>0</v>
      </c>
      <c r="BC77" s="22">
        <v>0</v>
      </c>
      <c r="BD77" s="22">
        <v>0</v>
      </c>
      <c r="BE77" s="22">
        <v>0</v>
      </c>
      <c r="BF77" s="22">
        <v>0</v>
      </c>
      <c r="BG77" s="22">
        <v>0</v>
      </c>
      <c r="BH77" s="22">
        <v>0</v>
      </c>
      <c r="BI77" s="22">
        <v>0</v>
      </c>
      <c r="BJ77" s="22">
        <v>0</v>
      </c>
      <c r="BK77" s="22">
        <v>0</v>
      </c>
      <c r="BL77" s="22">
        <v>0</v>
      </c>
      <c r="BM77" s="22">
        <v>0</v>
      </c>
      <c r="BN77" s="22">
        <v>0</v>
      </c>
      <c r="BO77" s="22">
        <v>0</v>
      </c>
      <c r="BP77" s="22">
        <v>0</v>
      </c>
      <c r="BQ77" s="22">
        <v>0</v>
      </c>
      <c r="BR77" s="22">
        <v>0</v>
      </c>
      <c r="BS77" s="22">
        <v>0</v>
      </c>
      <c r="BT77" s="22">
        <v>0</v>
      </c>
      <c r="BU77" s="22">
        <v>0</v>
      </c>
      <c r="BV77" s="22">
        <v>0</v>
      </c>
      <c r="BW77" s="22">
        <v>0</v>
      </c>
      <c r="BX77" s="22">
        <v>0</v>
      </c>
      <c r="BY77" s="22">
        <v>0</v>
      </c>
      <c r="BZ77" s="22">
        <v>0</v>
      </c>
      <c r="CA77" s="22">
        <v>0</v>
      </c>
      <c r="CB77" s="22">
        <v>0</v>
      </c>
      <c r="CC77" s="34">
        <v>0</v>
      </c>
      <c r="CE77" s="246">
        <v>0</v>
      </c>
      <c r="CG77" s="38">
        <f>ABS(SUM(D77:CC77)-CE77)</f>
        <v>0</v>
      </c>
    </row>
    <row r="78" spans="1:85" x14ac:dyDescent="0.25">
      <c r="A78">
        <v>75</v>
      </c>
      <c r="B78" s="102" t="s">
        <v>57</v>
      </c>
      <c r="C78" s="103" t="s">
        <v>5</v>
      </c>
      <c r="D78" s="191">
        <v>2.9928314460112964E-4</v>
      </c>
      <c r="E78" s="192">
        <v>2.6283206952272048E-3</v>
      </c>
      <c r="F78" s="192">
        <v>4.5354833220518787</v>
      </c>
      <c r="G78" s="192">
        <v>0.10587643906887018</v>
      </c>
      <c r="H78" s="192">
        <v>0.53968362098822831</v>
      </c>
      <c r="I78" s="192">
        <v>2.8086327786278762</v>
      </c>
      <c r="J78" s="192">
        <v>0.6395303862966516</v>
      </c>
      <c r="K78" s="192">
        <v>35.051253525832969</v>
      </c>
      <c r="L78" s="192">
        <v>2.6478705533340141E-2</v>
      </c>
      <c r="M78" s="192">
        <v>5.9898481299941052E-4</v>
      </c>
      <c r="N78" s="192">
        <v>0.12801511150724224</v>
      </c>
      <c r="O78" s="193">
        <v>1.6627119498541107</v>
      </c>
      <c r="P78" s="33">
        <v>0</v>
      </c>
      <c r="Q78" s="22">
        <v>0</v>
      </c>
      <c r="R78" s="22">
        <v>0</v>
      </c>
      <c r="S78" s="22">
        <v>0</v>
      </c>
      <c r="T78" s="22">
        <v>0</v>
      </c>
      <c r="U78" s="22">
        <v>0</v>
      </c>
      <c r="V78" s="22">
        <v>0</v>
      </c>
      <c r="W78" s="22">
        <v>0</v>
      </c>
      <c r="X78" s="22">
        <v>0</v>
      </c>
      <c r="Y78" s="22">
        <v>0</v>
      </c>
      <c r="Z78" s="22">
        <v>0</v>
      </c>
      <c r="AA78" s="22">
        <v>0</v>
      </c>
      <c r="AB78" s="22">
        <v>0</v>
      </c>
      <c r="AC78" s="22">
        <v>0</v>
      </c>
      <c r="AD78" s="22">
        <v>0</v>
      </c>
      <c r="AE78" s="22">
        <v>0</v>
      </c>
      <c r="AF78" s="22">
        <v>0</v>
      </c>
      <c r="AG78" s="22">
        <v>0</v>
      </c>
      <c r="AH78" s="22">
        <v>0</v>
      </c>
      <c r="AI78" s="22">
        <v>0</v>
      </c>
      <c r="AJ78" s="22">
        <v>0</v>
      </c>
      <c r="AK78" s="22">
        <v>0</v>
      </c>
      <c r="AL78" s="22">
        <v>0</v>
      </c>
      <c r="AM78" s="34">
        <v>0</v>
      </c>
      <c r="AN78" s="191">
        <v>3.4214778390536429</v>
      </c>
      <c r="AO78" s="193">
        <v>0.31255172464658437</v>
      </c>
      <c r="AP78" s="33">
        <v>0</v>
      </c>
      <c r="AQ78" s="22">
        <v>0</v>
      </c>
      <c r="AR78" s="22">
        <v>0</v>
      </c>
      <c r="AS78" s="22">
        <v>0</v>
      </c>
      <c r="AT78" s="22">
        <v>0</v>
      </c>
      <c r="AU78" s="22">
        <v>0</v>
      </c>
      <c r="AV78" s="22">
        <v>0</v>
      </c>
      <c r="AW78" s="22">
        <v>0</v>
      </c>
      <c r="AX78" s="22">
        <v>0</v>
      </c>
      <c r="AY78" s="22">
        <v>0</v>
      </c>
      <c r="AZ78" s="22">
        <v>0</v>
      </c>
      <c r="BA78" s="22">
        <v>0</v>
      </c>
      <c r="BB78" s="22">
        <v>0</v>
      </c>
      <c r="BC78" s="22">
        <v>0</v>
      </c>
      <c r="BD78" s="22">
        <v>0</v>
      </c>
      <c r="BE78" s="22">
        <v>0</v>
      </c>
      <c r="BF78" s="22">
        <v>0</v>
      </c>
      <c r="BG78" s="22">
        <v>0</v>
      </c>
      <c r="BH78" s="22">
        <v>0</v>
      </c>
      <c r="BI78" s="22">
        <v>0</v>
      </c>
      <c r="BJ78" s="22">
        <v>0</v>
      </c>
      <c r="BK78" s="22">
        <v>0</v>
      </c>
      <c r="BL78" s="22">
        <v>0</v>
      </c>
      <c r="BM78" s="22">
        <v>0</v>
      </c>
      <c r="BN78" s="22">
        <v>0</v>
      </c>
      <c r="BO78" s="22">
        <v>0</v>
      </c>
      <c r="BP78" s="22">
        <v>0</v>
      </c>
      <c r="BQ78" s="22">
        <v>0</v>
      </c>
      <c r="BR78" s="22">
        <v>0</v>
      </c>
      <c r="BS78" s="22">
        <v>0</v>
      </c>
      <c r="BT78" s="22">
        <v>0</v>
      </c>
      <c r="BU78" s="22">
        <v>0</v>
      </c>
      <c r="BV78" s="22">
        <v>0</v>
      </c>
      <c r="BW78" s="22">
        <v>0</v>
      </c>
      <c r="BX78" s="22">
        <v>0</v>
      </c>
      <c r="BY78" s="22">
        <v>0</v>
      </c>
      <c r="BZ78" s="22">
        <v>0</v>
      </c>
      <c r="CA78" s="22">
        <v>0</v>
      </c>
      <c r="CB78" s="22">
        <v>0</v>
      </c>
      <c r="CC78" s="34">
        <v>0</v>
      </c>
      <c r="CE78" s="160">
        <v>49.235221889999998</v>
      </c>
      <c r="CG78" s="38">
        <f>ABS(SUM(D78:CC78)-CE78)</f>
        <v>1.0211423528971864E-7</v>
      </c>
    </row>
    <row r="79" spans="1:85" x14ac:dyDescent="0.25">
      <c r="A79">
        <v>76</v>
      </c>
      <c r="B79" s="102" t="s">
        <v>57</v>
      </c>
      <c r="C79" s="103" t="s">
        <v>6</v>
      </c>
      <c r="D79" s="191">
        <v>0</v>
      </c>
      <c r="E79" s="192">
        <v>0</v>
      </c>
      <c r="F79" s="192">
        <v>0</v>
      </c>
      <c r="G79" s="192">
        <v>0</v>
      </c>
      <c r="H79" s="192">
        <v>0</v>
      </c>
      <c r="I79" s="192">
        <v>0</v>
      </c>
      <c r="J79" s="192">
        <v>0</v>
      </c>
      <c r="K79" s="192">
        <v>0</v>
      </c>
      <c r="L79" s="192">
        <v>0</v>
      </c>
      <c r="M79" s="192">
        <v>0</v>
      </c>
      <c r="N79" s="192">
        <v>0</v>
      </c>
      <c r="O79" s="193">
        <v>0</v>
      </c>
      <c r="P79" s="33">
        <v>0</v>
      </c>
      <c r="Q79" s="22">
        <v>0</v>
      </c>
      <c r="R79" s="22">
        <v>0</v>
      </c>
      <c r="S79" s="22">
        <v>0</v>
      </c>
      <c r="T79" s="22">
        <v>0</v>
      </c>
      <c r="U79" s="22">
        <v>0</v>
      </c>
      <c r="V79" s="22">
        <v>0</v>
      </c>
      <c r="W79" s="22">
        <v>0</v>
      </c>
      <c r="X79" s="22">
        <v>0</v>
      </c>
      <c r="Y79" s="22">
        <v>0</v>
      </c>
      <c r="Z79" s="22">
        <v>0</v>
      </c>
      <c r="AA79" s="22">
        <v>0</v>
      </c>
      <c r="AB79" s="22">
        <v>0</v>
      </c>
      <c r="AC79" s="22">
        <v>0</v>
      </c>
      <c r="AD79" s="22">
        <v>0</v>
      </c>
      <c r="AE79" s="22">
        <v>0</v>
      </c>
      <c r="AF79" s="22">
        <v>0</v>
      </c>
      <c r="AG79" s="22">
        <v>0</v>
      </c>
      <c r="AH79" s="22">
        <v>0</v>
      </c>
      <c r="AI79" s="22">
        <v>0</v>
      </c>
      <c r="AJ79" s="22">
        <v>0</v>
      </c>
      <c r="AK79" s="22">
        <v>0</v>
      </c>
      <c r="AL79" s="22">
        <v>0</v>
      </c>
      <c r="AM79" s="34">
        <v>0</v>
      </c>
      <c r="AN79" s="191">
        <v>0</v>
      </c>
      <c r="AO79" s="193">
        <v>0</v>
      </c>
      <c r="AP79" s="33">
        <v>0</v>
      </c>
      <c r="AQ79" s="22">
        <v>0</v>
      </c>
      <c r="AR79" s="22">
        <v>0</v>
      </c>
      <c r="AS79" s="22">
        <v>0</v>
      </c>
      <c r="AT79" s="22">
        <v>0</v>
      </c>
      <c r="AU79" s="22">
        <v>0</v>
      </c>
      <c r="AV79" s="22">
        <v>0</v>
      </c>
      <c r="AW79" s="22">
        <v>0</v>
      </c>
      <c r="AX79" s="22">
        <v>0</v>
      </c>
      <c r="AY79" s="22">
        <v>0</v>
      </c>
      <c r="AZ79" s="22">
        <v>0</v>
      </c>
      <c r="BA79" s="22">
        <v>0</v>
      </c>
      <c r="BB79" s="22">
        <v>0</v>
      </c>
      <c r="BC79" s="22">
        <v>0</v>
      </c>
      <c r="BD79" s="22">
        <v>0</v>
      </c>
      <c r="BE79" s="22">
        <v>0</v>
      </c>
      <c r="BF79" s="22">
        <v>0</v>
      </c>
      <c r="BG79" s="22">
        <v>0</v>
      </c>
      <c r="BH79" s="22">
        <v>0</v>
      </c>
      <c r="BI79" s="22">
        <v>0</v>
      </c>
      <c r="BJ79" s="22">
        <v>0</v>
      </c>
      <c r="BK79" s="22">
        <v>0</v>
      </c>
      <c r="BL79" s="22">
        <v>0</v>
      </c>
      <c r="BM79" s="22">
        <v>0</v>
      </c>
      <c r="BN79" s="22">
        <v>0</v>
      </c>
      <c r="BO79" s="22">
        <v>0</v>
      </c>
      <c r="BP79" s="22">
        <v>0</v>
      </c>
      <c r="BQ79" s="22">
        <v>0</v>
      </c>
      <c r="BR79" s="22">
        <v>0</v>
      </c>
      <c r="BS79" s="22">
        <v>0</v>
      </c>
      <c r="BT79" s="22">
        <v>0</v>
      </c>
      <c r="BU79" s="22">
        <v>0</v>
      </c>
      <c r="BV79" s="22">
        <v>0</v>
      </c>
      <c r="BW79" s="22">
        <v>0</v>
      </c>
      <c r="BX79" s="22">
        <v>0</v>
      </c>
      <c r="BY79" s="22">
        <v>0</v>
      </c>
      <c r="BZ79" s="22">
        <v>0</v>
      </c>
      <c r="CA79" s="22">
        <v>0</v>
      </c>
      <c r="CB79" s="22">
        <v>0</v>
      </c>
      <c r="CC79" s="34">
        <v>0</v>
      </c>
      <c r="CE79" s="246">
        <v>0</v>
      </c>
      <c r="CG79" s="38">
        <f>ABS(SUM(D79:CC79)-CE79)</f>
        <v>0</v>
      </c>
    </row>
    <row r="80" spans="1:85" x14ac:dyDescent="0.25">
      <c r="A80">
        <v>77</v>
      </c>
      <c r="B80" s="102" t="s">
        <v>57</v>
      </c>
      <c r="C80" s="103" t="s">
        <v>7</v>
      </c>
      <c r="D80" s="191">
        <v>0</v>
      </c>
      <c r="E80" s="192">
        <v>7.7279652677689104E-2</v>
      </c>
      <c r="F80" s="192">
        <v>0.76332225571284118</v>
      </c>
      <c r="G80" s="192">
        <v>0.145840417345067</v>
      </c>
      <c r="H80" s="192">
        <v>0.67264998160142586</v>
      </c>
      <c r="I80" s="192">
        <v>0.60119179397984535</v>
      </c>
      <c r="J80" s="192">
        <v>1.2613565923814601E-2</v>
      </c>
      <c r="K80" s="192">
        <v>0.20162820337069731</v>
      </c>
      <c r="L80" s="192">
        <v>0.94035295381491513</v>
      </c>
      <c r="M80" s="192">
        <v>0.17765256575159549</v>
      </c>
      <c r="N80" s="192">
        <v>0.85161097389641049</v>
      </c>
      <c r="O80" s="193">
        <v>3.5679689911693271</v>
      </c>
      <c r="P80" s="33">
        <v>0</v>
      </c>
      <c r="Q80" s="22">
        <v>0</v>
      </c>
      <c r="R80" s="22">
        <v>0</v>
      </c>
      <c r="S80" s="22">
        <v>0</v>
      </c>
      <c r="T80" s="22">
        <v>0</v>
      </c>
      <c r="U80" s="22">
        <v>0</v>
      </c>
      <c r="V80" s="22">
        <v>0</v>
      </c>
      <c r="W80" s="22">
        <v>0</v>
      </c>
      <c r="X80" s="22">
        <v>0</v>
      </c>
      <c r="Y80" s="22">
        <v>0</v>
      </c>
      <c r="Z80" s="22">
        <v>0</v>
      </c>
      <c r="AA80" s="22">
        <v>0</v>
      </c>
      <c r="AB80" s="22">
        <v>0</v>
      </c>
      <c r="AC80" s="22">
        <v>0</v>
      </c>
      <c r="AD80" s="22">
        <v>0</v>
      </c>
      <c r="AE80" s="22">
        <v>0</v>
      </c>
      <c r="AF80" s="22">
        <v>0</v>
      </c>
      <c r="AG80" s="22">
        <v>0</v>
      </c>
      <c r="AH80" s="22">
        <v>0</v>
      </c>
      <c r="AI80" s="22">
        <v>0</v>
      </c>
      <c r="AJ80" s="22">
        <v>0</v>
      </c>
      <c r="AK80" s="22">
        <v>0</v>
      </c>
      <c r="AL80" s="22">
        <v>0</v>
      </c>
      <c r="AM80" s="34">
        <v>0</v>
      </c>
      <c r="AN80" s="191">
        <v>3.6464644352672884</v>
      </c>
      <c r="AO80" s="193">
        <v>1.5559865389871294E-2</v>
      </c>
      <c r="AP80" s="33">
        <v>0</v>
      </c>
      <c r="AQ80" s="22">
        <v>0</v>
      </c>
      <c r="AR80" s="22">
        <v>0</v>
      </c>
      <c r="AS80" s="22">
        <v>0</v>
      </c>
      <c r="AT80" s="22">
        <v>0</v>
      </c>
      <c r="AU80" s="22">
        <v>0</v>
      </c>
      <c r="AV80" s="22">
        <v>0</v>
      </c>
      <c r="AW80" s="22">
        <v>0</v>
      </c>
      <c r="AX80" s="22">
        <v>0</v>
      </c>
      <c r="AY80" s="22">
        <v>0</v>
      </c>
      <c r="AZ80" s="22">
        <v>0</v>
      </c>
      <c r="BA80" s="22">
        <v>0</v>
      </c>
      <c r="BB80" s="22">
        <v>0</v>
      </c>
      <c r="BC80" s="22">
        <v>0</v>
      </c>
      <c r="BD80" s="22">
        <v>0</v>
      </c>
      <c r="BE80" s="22">
        <v>0</v>
      </c>
      <c r="BF80" s="22">
        <v>0</v>
      </c>
      <c r="BG80" s="22">
        <v>0</v>
      </c>
      <c r="BH80" s="22">
        <v>0</v>
      </c>
      <c r="BI80" s="22">
        <v>0</v>
      </c>
      <c r="BJ80" s="22">
        <v>0</v>
      </c>
      <c r="BK80" s="22">
        <v>0</v>
      </c>
      <c r="BL80" s="22">
        <v>0</v>
      </c>
      <c r="BM80" s="22">
        <v>0</v>
      </c>
      <c r="BN80" s="22">
        <v>0</v>
      </c>
      <c r="BO80" s="22">
        <v>0</v>
      </c>
      <c r="BP80" s="22">
        <v>0</v>
      </c>
      <c r="BQ80" s="22">
        <v>0</v>
      </c>
      <c r="BR80" s="22">
        <v>0</v>
      </c>
      <c r="BS80" s="22">
        <v>0</v>
      </c>
      <c r="BT80" s="22">
        <v>0</v>
      </c>
      <c r="BU80" s="22">
        <v>0</v>
      </c>
      <c r="BV80" s="22">
        <v>0</v>
      </c>
      <c r="BW80" s="22">
        <v>0</v>
      </c>
      <c r="BX80" s="22">
        <v>0</v>
      </c>
      <c r="BY80" s="22">
        <v>0</v>
      </c>
      <c r="BZ80" s="22">
        <v>0</v>
      </c>
      <c r="CA80" s="22">
        <v>0</v>
      </c>
      <c r="CB80" s="22">
        <v>0</v>
      </c>
      <c r="CC80" s="34">
        <v>0</v>
      </c>
      <c r="CE80" s="180">
        <v>0</v>
      </c>
      <c r="CG80" s="205"/>
    </row>
    <row r="81" spans="1:85" x14ac:dyDescent="0.25">
      <c r="A81">
        <v>78</v>
      </c>
      <c r="B81" s="102" t="s">
        <v>57</v>
      </c>
      <c r="C81" s="103" t="s">
        <v>8</v>
      </c>
      <c r="D81" s="191">
        <v>6.147380967709995E-2</v>
      </c>
      <c r="E81" s="192">
        <v>0.58466951688344126</v>
      </c>
      <c r="F81" s="192">
        <v>0</v>
      </c>
      <c r="G81" s="192">
        <v>0</v>
      </c>
      <c r="H81" s="192">
        <v>0</v>
      </c>
      <c r="I81" s="192">
        <v>4.0225708810850298</v>
      </c>
      <c r="J81" s="192">
        <v>8.4994690993798767E-3</v>
      </c>
      <c r="K81" s="192">
        <v>0</v>
      </c>
      <c r="L81" s="192">
        <v>1.1160228821699429E-3</v>
      </c>
      <c r="M81" s="192">
        <v>0</v>
      </c>
      <c r="N81" s="192">
        <v>0</v>
      </c>
      <c r="O81" s="193">
        <v>1.0107648515241305</v>
      </c>
      <c r="P81" s="33">
        <v>0</v>
      </c>
      <c r="Q81" s="22">
        <v>0</v>
      </c>
      <c r="R81" s="22">
        <v>0</v>
      </c>
      <c r="S81" s="22">
        <v>0</v>
      </c>
      <c r="T81" s="22">
        <v>0</v>
      </c>
      <c r="U81" s="22">
        <v>0</v>
      </c>
      <c r="V81" s="22">
        <v>0</v>
      </c>
      <c r="W81" s="22">
        <v>0</v>
      </c>
      <c r="X81" s="22">
        <v>0</v>
      </c>
      <c r="Y81" s="22">
        <v>0</v>
      </c>
      <c r="Z81" s="22">
        <v>0</v>
      </c>
      <c r="AA81" s="22">
        <v>0</v>
      </c>
      <c r="AB81" s="22">
        <v>0</v>
      </c>
      <c r="AC81" s="22">
        <v>0</v>
      </c>
      <c r="AD81" s="22">
        <v>0</v>
      </c>
      <c r="AE81" s="22">
        <v>0</v>
      </c>
      <c r="AF81" s="22">
        <v>0</v>
      </c>
      <c r="AG81" s="22">
        <v>0</v>
      </c>
      <c r="AH81" s="22">
        <v>0</v>
      </c>
      <c r="AI81" s="22">
        <v>0</v>
      </c>
      <c r="AJ81" s="22">
        <v>0</v>
      </c>
      <c r="AK81" s="22">
        <v>0</v>
      </c>
      <c r="AL81" s="22">
        <v>0</v>
      </c>
      <c r="AM81" s="34">
        <v>0</v>
      </c>
      <c r="AN81" s="191">
        <v>0.83737409394865014</v>
      </c>
      <c r="AO81" s="193">
        <v>0.63793941795761799</v>
      </c>
      <c r="AP81" s="33">
        <v>0</v>
      </c>
      <c r="AQ81" s="22">
        <v>0</v>
      </c>
      <c r="AR81" s="22">
        <v>0</v>
      </c>
      <c r="AS81" s="22">
        <v>0</v>
      </c>
      <c r="AT81" s="22">
        <v>0</v>
      </c>
      <c r="AU81" s="22">
        <v>0</v>
      </c>
      <c r="AV81" s="22">
        <v>0</v>
      </c>
      <c r="AW81" s="22">
        <v>0</v>
      </c>
      <c r="AX81" s="22">
        <v>0</v>
      </c>
      <c r="AY81" s="22">
        <v>0</v>
      </c>
      <c r="AZ81" s="22">
        <v>0</v>
      </c>
      <c r="BA81" s="22">
        <v>0</v>
      </c>
      <c r="BB81" s="22">
        <v>0</v>
      </c>
      <c r="BC81" s="22">
        <v>0</v>
      </c>
      <c r="BD81" s="22">
        <v>0</v>
      </c>
      <c r="BE81" s="22">
        <v>0</v>
      </c>
      <c r="BF81" s="22">
        <v>0</v>
      </c>
      <c r="BG81" s="22">
        <v>0</v>
      </c>
      <c r="BH81" s="22">
        <v>0</v>
      </c>
      <c r="BI81" s="22">
        <v>0</v>
      </c>
      <c r="BJ81" s="22">
        <v>0</v>
      </c>
      <c r="BK81" s="22">
        <v>0</v>
      </c>
      <c r="BL81" s="22">
        <v>0</v>
      </c>
      <c r="BM81" s="22">
        <v>0</v>
      </c>
      <c r="BN81" s="22">
        <v>0</v>
      </c>
      <c r="BO81" s="22">
        <v>0</v>
      </c>
      <c r="BP81" s="22">
        <v>0</v>
      </c>
      <c r="BQ81" s="22">
        <v>0</v>
      </c>
      <c r="BR81" s="22">
        <v>0</v>
      </c>
      <c r="BS81" s="22">
        <v>0</v>
      </c>
      <c r="BT81" s="22">
        <v>0</v>
      </c>
      <c r="BU81" s="22">
        <v>0</v>
      </c>
      <c r="BV81" s="22">
        <v>0</v>
      </c>
      <c r="BW81" s="22">
        <v>0</v>
      </c>
      <c r="BX81" s="22">
        <v>0</v>
      </c>
      <c r="BY81" s="22">
        <v>0</v>
      </c>
      <c r="BZ81" s="22">
        <v>0</v>
      </c>
      <c r="CA81" s="22">
        <v>0</v>
      </c>
      <c r="CB81" s="22">
        <v>0</v>
      </c>
      <c r="CC81" s="34">
        <v>0</v>
      </c>
      <c r="CE81" s="160">
        <v>7.1644079999999999</v>
      </c>
      <c r="CG81" s="38">
        <f>ABS(SUM(D81:CC81)-CE81)</f>
        <v>6.3057520094389474E-8</v>
      </c>
    </row>
    <row r="82" spans="1:85" x14ac:dyDescent="0.25">
      <c r="A82">
        <v>79</v>
      </c>
      <c r="B82" s="102" t="s">
        <v>57</v>
      </c>
      <c r="C82" s="103" t="s">
        <v>9</v>
      </c>
      <c r="D82" s="191">
        <v>5.8945527576881492E-3</v>
      </c>
      <c r="E82" s="192">
        <v>4.2419567256671446E-2</v>
      </c>
      <c r="F82" s="192">
        <v>8.502369729323828E-3</v>
      </c>
      <c r="G82" s="192">
        <v>0</v>
      </c>
      <c r="H82" s="192">
        <v>0</v>
      </c>
      <c r="I82" s="192">
        <v>0.19803777562091215</v>
      </c>
      <c r="J82" s="192">
        <v>0.16561065616356244</v>
      </c>
      <c r="K82" s="192">
        <v>0.17591279098154455</v>
      </c>
      <c r="L82" s="192">
        <v>1.7114919381585971E-3</v>
      </c>
      <c r="M82" s="192">
        <v>8.5622747346271143E-3</v>
      </c>
      <c r="N82" s="192">
        <v>2.5196409162744709E-3</v>
      </c>
      <c r="O82" s="193">
        <v>1.2637055291923041</v>
      </c>
      <c r="P82" s="33">
        <v>0</v>
      </c>
      <c r="Q82" s="22">
        <v>0</v>
      </c>
      <c r="R82" s="22">
        <v>0</v>
      </c>
      <c r="S82" s="22">
        <v>0</v>
      </c>
      <c r="T82" s="22">
        <v>0</v>
      </c>
      <c r="U82" s="22">
        <v>0</v>
      </c>
      <c r="V82" s="22">
        <v>0</v>
      </c>
      <c r="W82" s="22">
        <v>0</v>
      </c>
      <c r="X82" s="22">
        <v>0</v>
      </c>
      <c r="Y82" s="22">
        <v>0</v>
      </c>
      <c r="Z82" s="22">
        <v>0</v>
      </c>
      <c r="AA82" s="22">
        <v>0</v>
      </c>
      <c r="AB82" s="22">
        <v>0</v>
      </c>
      <c r="AC82" s="22">
        <v>0</v>
      </c>
      <c r="AD82" s="22">
        <v>0</v>
      </c>
      <c r="AE82" s="22">
        <v>0</v>
      </c>
      <c r="AF82" s="22">
        <v>0</v>
      </c>
      <c r="AG82" s="22">
        <v>0</v>
      </c>
      <c r="AH82" s="22">
        <v>0</v>
      </c>
      <c r="AI82" s="22">
        <v>0</v>
      </c>
      <c r="AJ82" s="22">
        <v>0</v>
      </c>
      <c r="AK82" s="22">
        <v>0</v>
      </c>
      <c r="AL82" s="22">
        <v>0</v>
      </c>
      <c r="AM82" s="34">
        <v>0</v>
      </c>
      <c r="AN82" s="191">
        <v>5.6267353811048633</v>
      </c>
      <c r="AO82" s="193">
        <v>0.67477628934532552</v>
      </c>
      <c r="AP82" s="33">
        <v>0</v>
      </c>
      <c r="AQ82" s="22">
        <v>0</v>
      </c>
      <c r="AR82" s="22">
        <v>0</v>
      </c>
      <c r="AS82" s="22">
        <v>0</v>
      </c>
      <c r="AT82" s="22">
        <v>0</v>
      </c>
      <c r="AU82" s="22">
        <v>0</v>
      </c>
      <c r="AV82" s="22">
        <v>0</v>
      </c>
      <c r="AW82" s="22">
        <v>0</v>
      </c>
      <c r="AX82" s="22">
        <v>0</v>
      </c>
      <c r="AY82" s="22">
        <v>0</v>
      </c>
      <c r="AZ82" s="22">
        <v>0</v>
      </c>
      <c r="BA82" s="22">
        <v>0</v>
      </c>
      <c r="BB82" s="22">
        <v>0</v>
      </c>
      <c r="BC82" s="22">
        <v>0</v>
      </c>
      <c r="BD82" s="22">
        <v>0</v>
      </c>
      <c r="BE82" s="22">
        <v>0</v>
      </c>
      <c r="BF82" s="22">
        <v>0</v>
      </c>
      <c r="BG82" s="22">
        <v>0</v>
      </c>
      <c r="BH82" s="22">
        <v>0</v>
      </c>
      <c r="BI82" s="22">
        <v>0</v>
      </c>
      <c r="BJ82" s="22">
        <v>0</v>
      </c>
      <c r="BK82" s="22">
        <v>0</v>
      </c>
      <c r="BL82" s="22">
        <v>0</v>
      </c>
      <c r="BM82" s="22">
        <v>0</v>
      </c>
      <c r="BN82" s="22">
        <v>0</v>
      </c>
      <c r="BO82" s="22">
        <v>0</v>
      </c>
      <c r="BP82" s="22">
        <v>0</v>
      </c>
      <c r="BQ82" s="22">
        <v>0</v>
      </c>
      <c r="BR82" s="22">
        <v>0</v>
      </c>
      <c r="BS82" s="22">
        <v>0</v>
      </c>
      <c r="BT82" s="22">
        <v>0</v>
      </c>
      <c r="BU82" s="22">
        <v>0</v>
      </c>
      <c r="BV82" s="22">
        <v>0</v>
      </c>
      <c r="BW82" s="22">
        <v>0</v>
      </c>
      <c r="BX82" s="22">
        <v>0</v>
      </c>
      <c r="BY82" s="22">
        <v>0</v>
      </c>
      <c r="BZ82" s="22">
        <v>0</v>
      </c>
      <c r="CA82" s="22">
        <v>0</v>
      </c>
      <c r="CB82" s="22">
        <v>0</v>
      </c>
      <c r="CC82" s="34">
        <v>0</v>
      </c>
      <c r="CE82" s="160">
        <v>8.1743883420000003</v>
      </c>
      <c r="CG82" s="38">
        <f>ABS(SUM(D82:CC82)-CE82)</f>
        <v>2.2258744181158363E-8</v>
      </c>
    </row>
    <row r="83" spans="1:85" x14ac:dyDescent="0.25">
      <c r="A83">
        <v>80</v>
      </c>
      <c r="B83" s="102" t="s">
        <v>57</v>
      </c>
      <c r="C83" s="103" t="s">
        <v>10</v>
      </c>
      <c r="D83" s="191">
        <v>2.6936557813977049</v>
      </c>
      <c r="E83" s="192">
        <v>44.489790577986682</v>
      </c>
      <c r="F83" s="192">
        <v>207.34531077448111</v>
      </c>
      <c r="G83" s="192">
        <v>95.431456820858827</v>
      </c>
      <c r="H83" s="192">
        <v>11.626785686309775</v>
      </c>
      <c r="I83" s="192">
        <v>39.577063189148788</v>
      </c>
      <c r="J83" s="192">
        <v>2.481402793695703</v>
      </c>
      <c r="K83" s="192">
        <v>80.767864537823144</v>
      </c>
      <c r="L83" s="192">
        <v>53.851619884087476</v>
      </c>
      <c r="M83" s="192">
        <v>7.5760614314432617</v>
      </c>
      <c r="N83" s="192">
        <v>17.468593554662306</v>
      </c>
      <c r="O83" s="193">
        <v>281.77665829201999</v>
      </c>
      <c r="P83" s="33">
        <v>0</v>
      </c>
      <c r="Q83" s="22">
        <v>0</v>
      </c>
      <c r="R83" s="22">
        <v>0</v>
      </c>
      <c r="S83" s="22">
        <v>0</v>
      </c>
      <c r="T83" s="22">
        <v>0</v>
      </c>
      <c r="U83" s="22">
        <v>0</v>
      </c>
      <c r="V83" s="22">
        <v>0</v>
      </c>
      <c r="W83" s="22">
        <v>0</v>
      </c>
      <c r="X83" s="22">
        <v>0</v>
      </c>
      <c r="Y83" s="22">
        <v>0</v>
      </c>
      <c r="Z83" s="22">
        <v>0</v>
      </c>
      <c r="AA83" s="22">
        <v>0</v>
      </c>
      <c r="AB83" s="22">
        <v>0</v>
      </c>
      <c r="AC83" s="22">
        <v>0</v>
      </c>
      <c r="AD83" s="22">
        <v>0</v>
      </c>
      <c r="AE83" s="22">
        <v>0</v>
      </c>
      <c r="AF83" s="22">
        <v>0</v>
      </c>
      <c r="AG83" s="22">
        <v>0</v>
      </c>
      <c r="AH83" s="22">
        <v>0</v>
      </c>
      <c r="AI83" s="22">
        <v>0</v>
      </c>
      <c r="AJ83" s="22">
        <v>0</v>
      </c>
      <c r="AK83" s="22">
        <v>0</v>
      </c>
      <c r="AL83" s="22">
        <v>0</v>
      </c>
      <c r="AM83" s="34">
        <v>0</v>
      </c>
      <c r="AN83" s="191">
        <v>578.04179438445487</v>
      </c>
      <c r="AO83" s="193">
        <v>613.23869084633805</v>
      </c>
      <c r="AP83" s="33">
        <v>0</v>
      </c>
      <c r="AQ83" s="22">
        <v>0</v>
      </c>
      <c r="AR83" s="22">
        <v>0</v>
      </c>
      <c r="AS83" s="22">
        <v>0</v>
      </c>
      <c r="AT83" s="22">
        <v>0</v>
      </c>
      <c r="AU83" s="22">
        <v>0</v>
      </c>
      <c r="AV83" s="22">
        <v>0</v>
      </c>
      <c r="AW83" s="22">
        <v>0</v>
      </c>
      <c r="AX83" s="22">
        <v>0</v>
      </c>
      <c r="AY83" s="22">
        <v>0</v>
      </c>
      <c r="AZ83" s="22">
        <v>0</v>
      </c>
      <c r="BA83" s="22">
        <v>0</v>
      </c>
      <c r="BB83" s="22">
        <v>0</v>
      </c>
      <c r="BC83" s="22">
        <v>0</v>
      </c>
      <c r="BD83" s="22">
        <v>0</v>
      </c>
      <c r="BE83" s="22">
        <v>0</v>
      </c>
      <c r="BF83" s="22">
        <v>0</v>
      </c>
      <c r="BG83" s="22">
        <v>0</v>
      </c>
      <c r="BH83" s="22">
        <v>0</v>
      </c>
      <c r="BI83" s="22">
        <v>0</v>
      </c>
      <c r="BJ83" s="22">
        <v>0</v>
      </c>
      <c r="BK83" s="22">
        <v>0</v>
      </c>
      <c r="BL83" s="22">
        <v>0</v>
      </c>
      <c r="BM83" s="22">
        <v>0</v>
      </c>
      <c r="BN83" s="22">
        <v>0</v>
      </c>
      <c r="BO83" s="22">
        <v>0</v>
      </c>
      <c r="BP83" s="22">
        <v>0</v>
      </c>
      <c r="BQ83" s="22">
        <v>0</v>
      </c>
      <c r="BR83" s="22">
        <v>0</v>
      </c>
      <c r="BS83" s="22">
        <v>0</v>
      </c>
      <c r="BT83" s="22">
        <v>0</v>
      </c>
      <c r="BU83" s="22">
        <v>0</v>
      </c>
      <c r="BV83" s="22">
        <v>0</v>
      </c>
      <c r="BW83" s="22">
        <v>0</v>
      </c>
      <c r="BX83" s="22">
        <v>0</v>
      </c>
      <c r="BY83" s="22">
        <v>0</v>
      </c>
      <c r="BZ83" s="22">
        <v>0</v>
      </c>
      <c r="CA83" s="22">
        <v>0</v>
      </c>
      <c r="CB83" s="22">
        <v>0</v>
      </c>
      <c r="CC83" s="34">
        <v>0</v>
      </c>
      <c r="CE83" s="160">
        <v>2036.366747</v>
      </c>
      <c r="CG83" s="38">
        <f>ABS(SUM(D83:CC83)-CE83)</f>
        <v>1.5547075236099772E-6</v>
      </c>
    </row>
    <row r="84" spans="1:85" x14ac:dyDescent="0.25">
      <c r="A84">
        <v>81</v>
      </c>
      <c r="B84" s="102" t="s">
        <v>57</v>
      </c>
      <c r="C84" s="103" t="s">
        <v>11</v>
      </c>
      <c r="D84" s="191">
        <v>1.6610400631266351E-3</v>
      </c>
      <c r="E84" s="192">
        <v>0.42506050296330755</v>
      </c>
      <c r="F84" s="192">
        <v>1.2848050547643068</v>
      </c>
      <c r="G84" s="192">
        <v>0.50646181309365601</v>
      </c>
      <c r="H84" s="192">
        <v>1.5195164227556397</v>
      </c>
      <c r="I84" s="192">
        <v>2.1241194071388798</v>
      </c>
      <c r="J84" s="192">
        <v>0.16533732809032067</v>
      </c>
      <c r="K84" s="192">
        <v>2.8809979983198</v>
      </c>
      <c r="L84" s="192">
        <v>1.1366106058876473</v>
      </c>
      <c r="M84" s="192">
        <v>3.1803075395832412</v>
      </c>
      <c r="N84" s="192">
        <v>0.35688139377035111</v>
      </c>
      <c r="O84" s="193">
        <v>70.36393301791496</v>
      </c>
      <c r="P84" s="33">
        <v>0</v>
      </c>
      <c r="Q84" s="22">
        <v>0</v>
      </c>
      <c r="R84" s="22">
        <v>0</v>
      </c>
      <c r="S84" s="22">
        <v>0</v>
      </c>
      <c r="T84" s="22">
        <v>0</v>
      </c>
      <c r="U84" s="22">
        <v>0</v>
      </c>
      <c r="V84" s="22">
        <v>0</v>
      </c>
      <c r="W84" s="22">
        <v>0</v>
      </c>
      <c r="X84" s="22">
        <v>0</v>
      </c>
      <c r="Y84" s="22">
        <v>0</v>
      </c>
      <c r="Z84" s="22">
        <v>0</v>
      </c>
      <c r="AA84" s="22">
        <v>0</v>
      </c>
      <c r="AB84" s="22">
        <v>0</v>
      </c>
      <c r="AC84" s="22">
        <v>0</v>
      </c>
      <c r="AD84" s="22">
        <v>0</v>
      </c>
      <c r="AE84" s="22">
        <v>0</v>
      </c>
      <c r="AF84" s="22">
        <v>0</v>
      </c>
      <c r="AG84" s="22">
        <v>0</v>
      </c>
      <c r="AH84" s="22">
        <v>0</v>
      </c>
      <c r="AI84" s="22">
        <v>0</v>
      </c>
      <c r="AJ84" s="22">
        <v>0</v>
      </c>
      <c r="AK84" s="22">
        <v>0</v>
      </c>
      <c r="AL84" s="22">
        <v>0</v>
      </c>
      <c r="AM84" s="34">
        <v>0</v>
      </c>
      <c r="AN84" s="191">
        <v>151.02169602278309</v>
      </c>
      <c r="AO84" s="193">
        <v>2.7964106506862877E-2</v>
      </c>
      <c r="AP84" s="33">
        <v>0</v>
      </c>
      <c r="AQ84" s="22">
        <v>0</v>
      </c>
      <c r="AR84" s="22">
        <v>0</v>
      </c>
      <c r="AS84" s="22">
        <v>0</v>
      </c>
      <c r="AT84" s="22">
        <v>0</v>
      </c>
      <c r="AU84" s="22">
        <v>0</v>
      </c>
      <c r="AV84" s="22">
        <v>0</v>
      </c>
      <c r="AW84" s="22">
        <v>0</v>
      </c>
      <c r="AX84" s="22">
        <v>0</v>
      </c>
      <c r="AY84" s="22">
        <v>0</v>
      </c>
      <c r="AZ84" s="22">
        <v>0</v>
      </c>
      <c r="BA84" s="22">
        <v>0</v>
      </c>
      <c r="BB84" s="22">
        <v>0</v>
      </c>
      <c r="BC84" s="22">
        <v>0</v>
      </c>
      <c r="BD84" s="22">
        <v>0</v>
      </c>
      <c r="BE84" s="22">
        <v>0</v>
      </c>
      <c r="BF84" s="22">
        <v>0</v>
      </c>
      <c r="BG84" s="22">
        <v>0</v>
      </c>
      <c r="BH84" s="22">
        <v>0</v>
      </c>
      <c r="BI84" s="22">
        <v>0</v>
      </c>
      <c r="BJ84" s="22">
        <v>0</v>
      </c>
      <c r="BK84" s="22">
        <v>0</v>
      </c>
      <c r="BL84" s="22">
        <v>0</v>
      </c>
      <c r="BM84" s="22">
        <v>0</v>
      </c>
      <c r="BN84" s="22">
        <v>0</v>
      </c>
      <c r="BO84" s="22">
        <v>0</v>
      </c>
      <c r="BP84" s="22">
        <v>0</v>
      </c>
      <c r="BQ84" s="22">
        <v>0</v>
      </c>
      <c r="BR84" s="22">
        <v>0</v>
      </c>
      <c r="BS84" s="22">
        <v>0</v>
      </c>
      <c r="BT84" s="22">
        <v>0</v>
      </c>
      <c r="BU84" s="22">
        <v>0</v>
      </c>
      <c r="BV84" s="22">
        <v>0</v>
      </c>
      <c r="BW84" s="22">
        <v>0</v>
      </c>
      <c r="BX84" s="22">
        <v>0</v>
      </c>
      <c r="BY84" s="22">
        <v>0</v>
      </c>
      <c r="BZ84" s="22">
        <v>0</v>
      </c>
      <c r="CA84" s="22">
        <v>0</v>
      </c>
      <c r="CB84" s="22">
        <v>0</v>
      </c>
      <c r="CC84" s="34">
        <v>0</v>
      </c>
      <c r="CE84" s="180">
        <v>0</v>
      </c>
      <c r="CG84" s="205"/>
    </row>
    <row r="85" spans="1:85" x14ac:dyDescent="0.25">
      <c r="A85">
        <v>82</v>
      </c>
      <c r="B85" s="102" t="s">
        <v>57</v>
      </c>
      <c r="C85" s="103" t="s">
        <v>12</v>
      </c>
      <c r="D85" s="191">
        <v>0</v>
      </c>
      <c r="E85" s="192">
        <v>0</v>
      </c>
      <c r="F85" s="192">
        <v>0</v>
      </c>
      <c r="G85" s="192">
        <v>0</v>
      </c>
      <c r="H85" s="192">
        <v>0</v>
      </c>
      <c r="I85" s="192">
        <v>0</v>
      </c>
      <c r="J85" s="192">
        <v>0</v>
      </c>
      <c r="K85" s="192">
        <v>0</v>
      </c>
      <c r="L85" s="192">
        <v>0</v>
      </c>
      <c r="M85" s="192">
        <v>0</v>
      </c>
      <c r="N85" s="192">
        <v>0</v>
      </c>
      <c r="O85" s="193">
        <v>0</v>
      </c>
      <c r="P85" s="33">
        <v>0</v>
      </c>
      <c r="Q85" s="22">
        <v>0</v>
      </c>
      <c r="R85" s="22">
        <v>0</v>
      </c>
      <c r="S85" s="22">
        <v>0</v>
      </c>
      <c r="T85" s="22">
        <v>0</v>
      </c>
      <c r="U85" s="22">
        <v>0</v>
      </c>
      <c r="V85" s="22">
        <v>0</v>
      </c>
      <c r="W85" s="22">
        <v>0</v>
      </c>
      <c r="X85" s="22">
        <v>0</v>
      </c>
      <c r="Y85" s="22">
        <v>0</v>
      </c>
      <c r="Z85" s="22">
        <v>0</v>
      </c>
      <c r="AA85" s="22">
        <v>0</v>
      </c>
      <c r="AB85" s="22">
        <v>0</v>
      </c>
      <c r="AC85" s="22">
        <v>0</v>
      </c>
      <c r="AD85" s="22">
        <v>0</v>
      </c>
      <c r="AE85" s="22">
        <v>0</v>
      </c>
      <c r="AF85" s="22">
        <v>0</v>
      </c>
      <c r="AG85" s="22">
        <v>0</v>
      </c>
      <c r="AH85" s="22">
        <v>0</v>
      </c>
      <c r="AI85" s="22">
        <v>0</v>
      </c>
      <c r="AJ85" s="22">
        <v>0</v>
      </c>
      <c r="AK85" s="22">
        <v>0</v>
      </c>
      <c r="AL85" s="22">
        <v>0</v>
      </c>
      <c r="AM85" s="34">
        <v>0</v>
      </c>
      <c r="AN85" s="191">
        <v>0</v>
      </c>
      <c r="AO85" s="193">
        <v>0</v>
      </c>
      <c r="AP85" s="33">
        <v>0</v>
      </c>
      <c r="AQ85" s="22">
        <v>0</v>
      </c>
      <c r="AR85" s="22">
        <v>0</v>
      </c>
      <c r="AS85" s="22">
        <v>0</v>
      </c>
      <c r="AT85" s="22">
        <v>0</v>
      </c>
      <c r="AU85" s="22">
        <v>0</v>
      </c>
      <c r="AV85" s="22">
        <v>0</v>
      </c>
      <c r="AW85" s="22">
        <v>0</v>
      </c>
      <c r="AX85" s="22">
        <v>0</v>
      </c>
      <c r="AY85" s="22">
        <v>0</v>
      </c>
      <c r="AZ85" s="22">
        <v>0</v>
      </c>
      <c r="BA85" s="22">
        <v>0</v>
      </c>
      <c r="BB85" s="22">
        <v>0</v>
      </c>
      <c r="BC85" s="22">
        <v>0</v>
      </c>
      <c r="BD85" s="22">
        <v>0</v>
      </c>
      <c r="BE85" s="22">
        <v>0</v>
      </c>
      <c r="BF85" s="22">
        <v>0</v>
      </c>
      <c r="BG85" s="22">
        <v>0</v>
      </c>
      <c r="BH85" s="22">
        <v>0</v>
      </c>
      <c r="BI85" s="22">
        <v>0</v>
      </c>
      <c r="BJ85" s="22">
        <v>0</v>
      </c>
      <c r="BK85" s="22">
        <v>0</v>
      </c>
      <c r="BL85" s="22">
        <v>0</v>
      </c>
      <c r="BM85" s="22">
        <v>0</v>
      </c>
      <c r="BN85" s="22">
        <v>0</v>
      </c>
      <c r="BO85" s="22">
        <v>0</v>
      </c>
      <c r="BP85" s="22">
        <v>0</v>
      </c>
      <c r="BQ85" s="22">
        <v>0</v>
      </c>
      <c r="BR85" s="22">
        <v>0</v>
      </c>
      <c r="BS85" s="22">
        <v>0</v>
      </c>
      <c r="BT85" s="22">
        <v>0</v>
      </c>
      <c r="BU85" s="22">
        <v>0</v>
      </c>
      <c r="BV85" s="22">
        <v>0</v>
      </c>
      <c r="BW85" s="22">
        <v>0</v>
      </c>
      <c r="BX85" s="22">
        <v>0</v>
      </c>
      <c r="BY85" s="22">
        <v>0</v>
      </c>
      <c r="BZ85" s="22">
        <v>0</v>
      </c>
      <c r="CA85" s="22">
        <v>0</v>
      </c>
      <c r="CB85" s="22">
        <v>0</v>
      </c>
      <c r="CC85" s="34">
        <v>0</v>
      </c>
      <c r="CE85" s="246">
        <v>0</v>
      </c>
      <c r="CG85" s="38">
        <f>ABS(SUM(D85:CC85)-CE85)</f>
        <v>0</v>
      </c>
    </row>
    <row r="86" spans="1:85" x14ac:dyDescent="0.25">
      <c r="A86">
        <v>83</v>
      </c>
      <c r="B86" s="102" t="s">
        <v>57</v>
      </c>
      <c r="C86" s="103" t="s">
        <v>13</v>
      </c>
      <c r="D86" s="191">
        <v>0</v>
      </c>
      <c r="E86" s="192">
        <v>0</v>
      </c>
      <c r="F86" s="192">
        <v>0</v>
      </c>
      <c r="G86" s="192">
        <v>0</v>
      </c>
      <c r="H86" s="192">
        <v>0</v>
      </c>
      <c r="I86" s="192">
        <v>0</v>
      </c>
      <c r="J86" s="192">
        <v>0</v>
      </c>
      <c r="K86" s="192">
        <v>0</v>
      </c>
      <c r="L86" s="192">
        <v>0</v>
      </c>
      <c r="M86" s="192">
        <v>0</v>
      </c>
      <c r="N86" s="192">
        <v>0</v>
      </c>
      <c r="O86" s="193">
        <v>0</v>
      </c>
      <c r="P86" s="33">
        <v>0</v>
      </c>
      <c r="Q86" s="22">
        <v>0</v>
      </c>
      <c r="R86" s="22">
        <v>0</v>
      </c>
      <c r="S86" s="22">
        <v>0</v>
      </c>
      <c r="T86" s="22">
        <v>0</v>
      </c>
      <c r="U86" s="22">
        <v>0</v>
      </c>
      <c r="V86" s="22">
        <v>0</v>
      </c>
      <c r="W86" s="22">
        <v>0</v>
      </c>
      <c r="X86" s="22">
        <v>0</v>
      </c>
      <c r="Y86" s="22">
        <v>0</v>
      </c>
      <c r="Z86" s="22">
        <v>0</v>
      </c>
      <c r="AA86" s="22">
        <v>0</v>
      </c>
      <c r="AB86" s="22">
        <v>0</v>
      </c>
      <c r="AC86" s="22">
        <v>0</v>
      </c>
      <c r="AD86" s="22">
        <v>0</v>
      </c>
      <c r="AE86" s="22">
        <v>0</v>
      </c>
      <c r="AF86" s="22">
        <v>0</v>
      </c>
      <c r="AG86" s="22">
        <v>0</v>
      </c>
      <c r="AH86" s="22">
        <v>0</v>
      </c>
      <c r="AI86" s="22">
        <v>0</v>
      </c>
      <c r="AJ86" s="22">
        <v>0</v>
      </c>
      <c r="AK86" s="22">
        <v>0</v>
      </c>
      <c r="AL86" s="22">
        <v>0</v>
      </c>
      <c r="AM86" s="34">
        <v>0</v>
      </c>
      <c r="AN86" s="191">
        <v>0</v>
      </c>
      <c r="AO86" s="193">
        <v>0</v>
      </c>
      <c r="AP86" s="33">
        <v>0</v>
      </c>
      <c r="AQ86" s="22">
        <v>0</v>
      </c>
      <c r="AR86" s="22">
        <v>0</v>
      </c>
      <c r="AS86" s="22">
        <v>0</v>
      </c>
      <c r="AT86" s="22">
        <v>0</v>
      </c>
      <c r="AU86" s="22">
        <v>0</v>
      </c>
      <c r="AV86" s="22">
        <v>0</v>
      </c>
      <c r="AW86" s="22">
        <v>0</v>
      </c>
      <c r="AX86" s="22">
        <v>0</v>
      </c>
      <c r="AY86" s="22">
        <v>0</v>
      </c>
      <c r="AZ86" s="22">
        <v>0</v>
      </c>
      <c r="BA86" s="22">
        <v>0</v>
      </c>
      <c r="BB86" s="22">
        <v>0</v>
      </c>
      <c r="BC86" s="22">
        <v>0</v>
      </c>
      <c r="BD86" s="22">
        <v>0</v>
      </c>
      <c r="BE86" s="22">
        <v>0</v>
      </c>
      <c r="BF86" s="22">
        <v>0</v>
      </c>
      <c r="BG86" s="22">
        <v>0</v>
      </c>
      <c r="BH86" s="22">
        <v>0</v>
      </c>
      <c r="BI86" s="22">
        <v>0</v>
      </c>
      <c r="BJ86" s="22">
        <v>0</v>
      </c>
      <c r="BK86" s="22">
        <v>0</v>
      </c>
      <c r="BL86" s="22">
        <v>0</v>
      </c>
      <c r="BM86" s="22">
        <v>0</v>
      </c>
      <c r="BN86" s="22">
        <v>0</v>
      </c>
      <c r="BO86" s="22">
        <v>0</v>
      </c>
      <c r="BP86" s="22">
        <v>0</v>
      </c>
      <c r="BQ86" s="22">
        <v>0</v>
      </c>
      <c r="BR86" s="22">
        <v>0</v>
      </c>
      <c r="BS86" s="22">
        <v>0</v>
      </c>
      <c r="BT86" s="22">
        <v>0</v>
      </c>
      <c r="BU86" s="22">
        <v>0</v>
      </c>
      <c r="BV86" s="22">
        <v>0</v>
      </c>
      <c r="BW86" s="22">
        <v>0</v>
      </c>
      <c r="BX86" s="22">
        <v>0</v>
      </c>
      <c r="BY86" s="22">
        <v>0</v>
      </c>
      <c r="BZ86" s="22">
        <v>0</v>
      </c>
      <c r="CA86" s="22">
        <v>0</v>
      </c>
      <c r="CB86" s="22">
        <v>0</v>
      </c>
      <c r="CC86" s="34">
        <v>0</v>
      </c>
      <c r="CE86" s="246">
        <v>0</v>
      </c>
      <c r="CG86" s="38">
        <f>ABS(SUM(D86:CC86)-CE86)</f>
        <v>0</v>
      </c>
    </row>
    <row r="87" spans="1:85" ht="15.75" thickBot="1" x14ac:dyDescent="0.3">
      <c r="A87">
        <v>84</v>
      </c>
      <c r="B87" s="104" t="s">
        <v>57</v>
      </c>
      <c r="C87" s="101" t="s">
        <v>14</v>
      </c>
      <c r="D87" s="194">
        <v>0.41173241876462985</v>
      </c>
      <c r="E87" s="195">
        <v>7.5187200034666137</v>
      </c>
      <c r="F87" s="195">
        <v>50.841190159122192</v>
      </c>
      <c r="G87" s="195">
        <v>10.842788707827703</v>
      </c>
      <c r="H87" s="195">
        <v>5.0427722008806946</v>
      </c>
      <c r="I87" s="195">
        <v>15.715382962523725</v>
      </c>
      <c r="J87" s="195">
        <v>1.0508947240089448</v>
      </c>
      <c r="K87" s="195">
        <v>11.328642707467976</v>
      </c>
      <c r="L87" s="195">
        <v>109.88548837333575</v>
      </c>
      <c r="M87" s="195">
        <v>12.321123572017619</v>
      </c>
      <c r="N87" s="195">
        <v>19.99198187869392</v>
      </c>
      <c r="O87" s="196">
        <v>386.72094027893428</v>
      </c>
      <c r="P87" s="33">
        <v>0</v>
      </c>
      <c r="Q87" s="22">
        <v>0</v>
      </c>
      <c r="R87" s="22">
        <v>0</v>
      </c>
      <c r="S87" s="22">
        <v>0</v>
      </c>
      <c r="T87" s="22">
        <v>0</v>
      </c>
      <c r="U87" s="22">
        <v>0</v>
      </c>
      <c r="V87" s="22">
        <v>0</v>
      </c>
      <c r="W87" s="22">
        <v>0</v>
      </c>
      <c r="X87" s="22">
        <v>0</v>
      </c>
      <c r="Y87" s="22">
        <v>0</v>
      </c>
      <c r="Z87" s="22">
        <v>0</v>
      </c>
      <c r="AA87" s="22">
        <v>0</v>
      </c>
      <c r="AB87" s="22">
        <v>0</v>
      </c>
      <c r="AC87" s="22">
        <v>0</v>
      </c>
      <c r="AD87" s="22">
        <v>0</v>
      </c>
      <c r="AE87" s="22">
        <v>0</v>
      </c>
      <c r="AF87" s="22">
        <v>0</v>
      </c>
      <c r="AG87" s="22">
        <v>0</v>
      </c>
      <c r="AH87" s="22">
        <v>0</v>
      </c>
      <c r="AI87" s="22">
        <v>0</v>
      </c>
      <c r="AJ87" s="22">
        <v>0</v>
      </c>
      <c r="AK87" s="22">
        <v>0</v>
      </c>
      <c r="AL87" s="22">
        <v>0</v>
      </c>
      <c r="AM87" s="34">
        <v>0</v>
      </c>
      <c r="AN87" s="194">
        <v>289.75829955450519</v>
      </c>
      <c r="AO87" s="196">
        <v>178.49350164538603</v>
      </c>
      <c r="AP87" s="33">
        <v>0</v>
      </c>
      <c r="AQ87" s="22">
        <v>0</v>
      </c>
      <c r="AR87" s="22">
        <v>0</v>
      </c>
      <c r="AS87" s="22">
        <v>0</v>
      </c>
      <c r="AT87" s="22">
        <v>0</v>
      </c>
      <c r="AU87" s="22">
        <v>0</v>
      </c>
      <c r="AV87" s="22">
        <v>0</v>
      </c>
      <c r="AW87" s="22">
        <v>0</v>
      </c>
      <c r="AX87" s="22">
        <v>0</v>
      </c>
      <c r="AY87" s="22">
        <v>0</v>
      </c>
      <c r="AZ87" s="22">
        <v>0</v>
      </c>
      <c r="BA87" s="22">
        <v>0</v>
      </c>
      <c r="BB87" s="22">
        <v>0</v>
      </c>
      <c r="BC87" s="22">
        <v>0</v>
      </c>
      <c r="BD87" s="22">
        <v>0</v>
      </c>
      <c r="BE87" s="22">
        <v>0</v>
      </c>
      <c r="BF87" s="22">
        <v>0</v>
      </c>
      <c r="BG87" s="22">
        <v>0</v>
      </c>
      <c r="BH87" s="22">
        <v>0</v>
      </c>
      <c r="BI87" s="22">
        <v>0</v>
      </c>
      <c r="BJ87" s="22">
        <v>0</v>
      </c>
      <c r="BK87" s="22">
        <v>0</v>
      </c>
      <c r="BL87" s="22">
        <v>0</v>
      </c>
      <c r="BM87" s="22">
        <v>0</v>
      </c>
      <c r="BN87" s="22">
        <v>0</v>
      </c>
      <c r="BO87" s="22">
        <v>0</v>
      </c>
      <c r="BP87" s="22">
        <v>0</v>
      </c>
      <c r="BQ87" s="22">
        <v>0</v>
      </c>
      <c r="BR87" s="22">
        <v>0</v>
      </c>
      <c r="BS87" s="22">
        <v>0</v>
      </c>
      <c r="BT87" s="22">
        <v>0</v>
      </c>
      <c r="BU87" s="22">
        <v>0</v>
      </c>
      <c r="BV87" s="22">
        <v>0</v>
      </c>
      <c r="BW87" s="22">
        <v>0</v>
      </c>
      <c r="BX87" s="22">
        <v>0</v>
      </c>
      <c r="BY87" s="22">
        <v>0</v>
      </c>
      <c r="BZ87" s="22">
        <v>0</v>
      </c>
      <c r="CA87" s="22">
        <v>0</v>
      </c>
      <c r="CB87" s="22">
        <v>0</v>
      </c>
      <c r="CC87" s="34">
        <v>0</v>
      </c>
      <c r="CE87" s="180">
        <v>0</v>
      </c>
      <c r="CG87" s="205"/>
    </row>
    <row r="88" spans="1:85" x14ac:dyDescent="0.25">
      <c r="A88">
        <v>85</v>
      </c>
      <c r="B88" s="96" t="s">
        <v>58</v>
      </c>
      <c r="C88" s="97" t="s">
        <v>3</v>
      </c>
      <c r="D88" s="22">
        <v>0</v>
      </c>
      <c r="E88" s="22">
        <v>0</v>
      </c>
      <c r="F88" s="22">
        <v>0</v>
      </c>
      <c r="G88" s="22">
        <v>0</v>
      </c>
      <c r="H88" s="22">
        <v>0</v>
      </c>
      <c r="I88" s="22">
        <v>0</v>
      </c>
      <c r="J88" s="22">
        <v>0</v>
      </c>
      <c r="K88" s="22">
        <v>0</v>
      </c>
      <c r="L88" s="22">
        <v>0</v>
      </c>
      <c r="M88" s="22">
        <v>0</v>
      </c>
      <c r="N88" s="22">
        <v>0</v>
      </c>
      <c r="O88" s="34">
        <v>0</v>
      </c>
      <c r="P88" s="23">
        <v>0</v>
      </c>
      <c r="Q88" s="24">
        <v>0</v>
      </c>
      <c r="R88" s="24">
        <v>0</v>
      </c>
      <c r="S88" s="24">
        <v>0</v>
      </c>
      <c r="T88" s="24">
        <v>0</v>
      </c>
      <c r="U88" s="24">
        <v>0</v>
      </c>
      <c r="V88" s="24">
        <v>0</v>
      </c>
      <c r="W88" s="24">
        <v>0</v>
      </c>
      <c r="X88" s="24">
        <v>0</v>
      </c>
      <c r="Y88" s="24">
        <v>0</v>
      </c>
      <c r="Z88" s="24">
        <v>0</v>
      </c>
      <c r="AA88" s="25">
        <v>0</v>
      </c>
      <c r="AB88" s="22">
        <v>0</v>
      </c>
      <c r="AC88" s="22">
        <v>0</v>
      </c>
      <c r="AD88" s="22">
        <v>0</v>
      </c>
      <c r="AE88" s="22">
        <v>0</v>
      </c>
      <c r="AF88" s="22">
        <v>0</v>
      </c>
      <c r="AG88" s="22">
        <v>0</v>
      </c>
      <c r="AH88" s="22">
        <v>0</v>
      </c>
      <c r="AI88" s="22">
        <v>0</v>
      </c>
      <c r="AJ88" s="22">
        <v>0</v>
      </c>
      <c r="AK88" s="22">
        <v>0</v>
      </c>
      <c r="AL88" s="22">
        <v>0</v>
      </c>
      <c r="AM88" s="22">
        <v>0</v>
      </c>
      <c r="AN88" s="32">
        <v>0</v>
      </c>
      <c r="AO88" s="88">
        <v>0</v>
      </c>
      <c r="AP88" s="23">
        <v>0</v>
      </c>
      <c r="AQ88" s="25">
        <v>0</v>
      </c>
      <c r="AR88" s="33">
        <v>0</v>
      </c>
      <c r="AS88" s="22">
        <v>0</v>
      </c>
      <c r="AT88" s="22">
        <v>0</v>
      </c>
      <c r="AU88" s="22">
        <v>0</v>
      </c>
      <c r="AV88" s="22">
        <v>0</v>
      </c>
      <c r="AW88" s="22">
        <v>0</v>
      </c>
      <c r="AX88" s="22">
        <v>0</v>
      </c>
      <c r="AY88" s="22">
        <v>0</v>
      </c>
      <c r="AZ88" s="22">
        <v>0</v>
      </c>
      <c r="BA88" s="22">
        <v>0</v>
      </c>
      <c r="BB88" s="22">
        <v>0</v>
      </c>
      <c r="BC88" s="22">
        <v>0</v>
      </c>
      <c r="BD88" s="22">
        <v>0</v>
      </c>
      <c r="BE88" s="22">
        <v>0</v>
      </c>
      <c r="BF88" s="22">
        <v>0</v>
      </c>
      <c r="BG88" s="22">
        <v>0</v>
      </c>
      <c r="BH88" s="22">
        <v>0</v>
      </c>
      <c r="BI88" s="22">
        <v>0</v>
      </c>
      <c r="BJ88" s="22">
        <v>0</v>
      </c>
      <c r="BK88" s="22">
        <v>0</v>
      </c>
      <c r="BL88" s="22">
        <v>0</v>
      </c>
      <c r="BM88" s="22">
        <v>0</v>
      </c>
      <c r="BN88" s="22">
        <v>0</v>
      </c>
      <c r="BO88" s="22">
        <v>0</v>
      </c>
      <c r="BP88" s="22">
        <v>0</v>
      </c>
      <c r="BQ88" s="22">
        <v>0</v>
      </c>
      <c r="BR88" s="22">
        <v>0</v>
      </c>
      <c r="BS88" s="22">
        <v>0</v>
      </c>
      <c r="BT88" s="22">
        <v>0</v>
      </c>
      <c r="BU88" s="22">
        <v>0</v>
      </c>
      <c r="BV88" s="22">
        <v>0</v>
      </c>
      <c r="BW88" s="22">
        <v>0</v>
      </c>
      <c r="BX88" s="22">
        <v>0</v>
      </c>
      <c r="BY88" s="22">
        <v>0</v>
      </c>
      <c r="BZ88" s="22">
        <v>0</v>
      </c>
      <c r="CA88" s="22">
        <v>0</v>
      </c>
      <c r="CB88" s="22">
        <v>0</v>
      </c>
      <c r="CC88" s="34">
        <v>0</v>
      </c>
      <c r="CE88" s="246">
        <v>0</v>
      </c>
      <c r="CG88" s="38">
        <f>ABS(SUM(D88:CC88)-CE88)</f>
        <v>0</v>
      </c>
    </row>
    <row r="89" spans="1:85" x14ac:dyDescent="0.25">
      <c r="A89">
        <v>86</v>
      </c>
      <c r="B89" s="102" t="s">
        <v>58</v>
      </c>
      <c r="C89" s="103" t="s">
        <v>4</v>
      </c>
      <c r="D89" s="22">
        <v>0</v>
      </c>
      <c r="E89" s="22">
        <v>0</v>
      </c>
      <c r="F89" s="22">
        <v>0</v>
      </c>
      <c r="G89" s="22">
        <v>0</v>
      </c>
      <c r="H89" s="22">
        <v>0</v>
      </c>
      <c r="I89" s="22">
        <v>0</v>
      </c>
      <c r="J89" s="22">
        <v>0</v>
      </c>
      <c r="K89" s="22">
        <v>0</v>
      </c>
      <c r="L89" s="22">
        <v>0</v>
      </c>
      <c r="M89" s="22">
        <v>0</v>
      </c>
      <c r="N89" s="22">
        <v>0</v>
      </c>
      <c r="O89" s="34">
        <v>0</v>
      </c>
      <c r="P89" s="26">
        <v>0</v>
      </c>
      <c r="Q89" s="27">
        <v>0</v>
      </c>
      <c r="R89" s="27">
        <v>0</v>
      </c>
      <c r="S89" s="27">
        <v>0</v>
      </c>
      <c r="T89" s="27">
        <v>0</v>
      </c>
      <c r="U89" s="27">
        <v>0</v>
      </c>
      <c r="V89" s="27">
        <v>0</v>
      </c>
      <c r="W89" s="27">
        <v>0</v>
      </c>
      <c r="X89" s="27">
        <v>0</v>
      </c>
      <c r="Y89" s="27">
        <v>0</v>
      </c>
      <c r="Z89" s="27">
        <v>0</v>
      </c>
      <c r="AA89" s="28">
        <v>0</v>
      </c>
      <c r="AB89" s="22">
        <v>0</v>
      </c>
      <c r="AC89" s="22">
        <v>0</v>
      </c>
      <c r="AD89" s="22">
        <v>0</v>
      </c>
      <c r="AE89" s="22">
        <v>0</v>
      </c>
      <c r="AF89" s="22">
        <v>0</v>
      </c>
      <c r="AG89" s="22">
        <v>0</v>
      </c>
      <c r="AH89" s="22">
        <v>0</v>
      </c>
      <c r="AI89" s="22">
        <v>0</v>
      </c>
      <c r="AJ89" s="22">
        <v>0</v>
      </c>
      <c r="AK89" s="22">
        <v>0</v>
      </c>
      <c r="AL89" s="22">
        <v>0</v>
      </c>
      <c r="AM89" s="22">
        <v>0</v>
      </c>
      <c r="AN89" s="22">
        <v>0</v>
      </c>
      <c r="AO89" s="34">
        <v>0</v>
      </c>
      <c r="AP89" s="26">
        <v>0</v>
      </c>
      <c r="AQ89" s="28">
        <v>0</v>
      </c>
      <c r="AR89" s="33">
        <v>0</v>
      </c>
      <c r="AS89" s="22">
        <v>0</v>
      </c>
      <c r="AT89" s="22">
        <v>0</v>
      </c>
      <c r="AU89" s="22">
        <v>0</v>
      </c>
      <c r="AV89" s="22">
        <v>0</v>
      </c>
      <c r="AW89" s="22">
        <v>0</v>
      </c>
      <c r="AX89" s="22">
        <v>0</v>
      </c>
      <c r="AY89" s="22">
        <v>0</v>
      </c>
      <c r="AZ89" s="22">
        <v>0</v>
      </c>
      <c r="BA89" s="22">
        <v>0</v>
      </c>
      <c r="BB89" s="22">
        <v>0</v>
      </c>
      <c r="BC89" s="22">
        <v>0</v>
      </c>
      <c r="BD89" s="22">
        <v>0</v>
      </c>
      <c r="BE89" s="22">
        <v>0</v>
      </c>
      <c r="BF89" s="22">
        <v>0</v>
      </c>
      <c r="BG89" s="22">
        <v>0</v>
      </c>
      <c r="BH89" s="22">
        <v>0</v>
      </c>
      <c r="BI89" s="22">
        <v>0</v>
      </c>
      <c r="BJ89" s="22">
        <v>0</v>
      </c>
      <c r="BK89" s="22">
        <v>0</v>
      </c>
      <c r="BL89" s="22">
        <v>0</v>
      </c>
      <c r="BM89" s="22">
        <v>0</v>
      </c>
      <c r="BN89" s="22">
        <v>0</v>
      </c>
      <c r="BO89" s="22">
        <v>0</v>
      </c>
      <c r="BP89" s="22">
        <v>0</v>
      </c>
      <c r="BQ89" s="22">
        <v>0</v>
      </c>
      <c r="BR89" s="22">
        <v>0</v>
      </c>
      <c r="BS89" s="22">
        <v>0</v>
      </c>
      <c r="BT89" s="22">
        <v>0</v>
      </c>
      <c r="BU89" s="22">
        <v>0</v>
      </c>
      <c r="BV89" s="22">
        <v>0</v>
      </c>
      <c r="BW89" s="22">
        <v>0</v>
      </c>
      <c r="BX89" s="22">
        <v>0</v>
      </c>
      <c r="BY89" s="22">
        <v>0</v>
      </c>
      <c r="BZ89" s="22">
        <v>0</v>
      </c>
      <c r="CA89" s="22">
        <v>0</v>
      </c>
      <c r="CB89" s="22">
        <v>0</v>
      </c>
      <c r="CC89" s="34">
        <v>0</v>
      </c>
      <c r="CE89" s="246">
        <v>0</v>
      </c>
      <c r="CG89" s="38">
        <f>ABS(SUM(D89:CC89)-CE89)</f>
        <v>0</v>
      </c>
    </row>
    <row r="90" spans="1:85" x14ac:dyDescent="0.25">
      <c r="A90">
        <v>87</v>
      </c>
      <c r="B90" s="102" t="s">
        <v>58</v>
      </c>
      <c r="C90" s="103" t="s">
        <v>5</v>
      </c>
      <c r="D90" s="22">
        <v>0</v>
      </c>
      <c r="E90" s="22">
        <v>0</v>
      </c>
      <c r="F90" s="22">
        <v>0</v>
      </c>
      <c r="G90" s="22">
        <v>0</v>
      </c>
      <c r="H90" s="22">
        <v>0</v>
      </c>
      <c r="I90" s="22">
        <v>0</v>
      </c>
      <c r="J90" s="22">
        <v>0</v>
      </c>
      <c r="K90" s="22">
        <v>0</v>
      </c>
      <c r="L90" s="22">
        <v>0</v>
      </c>
      <c r="M90" s="22">
        <v>0</v>
      </c>
      <c r="N90" s="22">
        <v>0</v>
      </c>
      <c r="O90" s="34">
        <v>0</v>
      </c>
      <c r="P90" s="26">
        <v>0</v>
      </c>
      <c r="Q90" s="27">
        <v>0</v>
      </c>
      <c r="R90" s="27">
        <v>1028.2014927876546</v>
      </c>
      <c r="S90" s="27">
        <v>89.834915773398933</v>
      </c>
      <c r="T90" s="27">
        <v>343.22577659676944</v>
      </c>
      <c r="U90" s="27">
        <v>142.77889874062771</v>
      </c>
      <c r="V90" s="27">
        <v>8365.184642324999</v>
      </c>
      <c r="W90" s="27">
        <v>23292.073636603163</v>
      </c>
      <c r="X90" s="27">
        <v>5.7761346392470418</v>
      </c>
      <c r="Y90" s="27">
        <v>2.050717753167183</v>
      </c>
      <c r="Z90" s="27">
        <v>195.3281614887286</v>
      </c>
      <c r="AA90" s="28">
        <v>2261.8102617917948</v>
      </c>
      <c r="AB90" s="22">
        <v>0</v>
      </c>
      <c r="AC90" s="22">
        <v>0</v>
      </c>
      <c r="AD90" s="22">
        <v>0</v>
      </c>
      <c r="AE90" s="22">
        <v>0</v>
      </c>
      <c r="AF90" s="22">
        <v>0</v>
      </c>
      <c r="AG90" s="22">
        <v>0</v>
      </c>
      <c r="AH90" s="22">
        <v>0</v>
      </c>
      <c r="AI90" s="22">
        <v>0</v>
      </c>
      <c r="AJ90" s="22">
        <v>0</v>
      </c>
      <c r="AK90" s="22">
        <v>0</v>
      </c>
      <c r="AL90" s="22">
        <v>0</v>
      </c>
      <c r="AM90" s="22">
        <v>0</v>
      </c>
      <c r="AN90" s="22">
        <v>0</v>
      </c>
      <c r="AO90" s="34">
        <v>0</v>
      </c>
      <c r="AP90" s="26">
        <v>6107.8506274846823</v>
      </c>
      <c r="AQ90" s="28">
        <v>251.19122516744432</v>
      </c>
      <c r="AR90" s="33">
        <v>0</v>
      </c>
      <c r="AS90" s="22">
        <v>0</v>
      </c>
      <c r="AT90" s="22">
        <v>0</v>
      </c>
      <c r="AU90" s="22">
        <v>0</v>
      </c>
      <c r="AV90" s="22">
        <v>0</v>
      </c>
      <c r="AW90" s="22">
        <v>0</v>
      </c>
      <c r="AX90" s="22">
        <v>0</v>
      </c>
      <c r="AY90" s="22">
        <v>0</v>
      </c>
      <c r="AZ90" s="22">
        <v>0</v>
      </c>
      <c r="BA90" s="22">
        <v>0</v>
      </c>
      <c r="BB90" s="22">
        <v>0</v>
      </c>
      <c r="BC90" s="22">
        <v>0</v>
      </c>
      <c r="BD90" s="22">
        <v>0</v>
      </c>
      <c r="BE90" s="22">
        <v>0</v>
      </c>
      <c r="BF90" s="22">
        <v>0</v>
      </c>
      <c r="BG90" s="22">
        <v>0</v>
      </c>
      <c r="BH90" s="22">
        <v>0</v>
      </c>
      <c r="BI90" s="22">
        <v>0</v>
      </c>
      <c r="BJ90" s="22">
        <v>0</v>
      </c>
      <c r="BK90" s="22">
        <v>0</v>
      </c>
      <c r="BL90" s="22">
        <v>0</v>
      </c>
      <c r="BM90" s="22">
        <v>0</v>
      </c>
      <c r="BN90" s="22">
        <v>0</v>
      </c>
      <c r="BO90" s="22">
        <v>0</v>
      </c>
      <c r="BP90" s="22">
        <v>0</v>
      </c>
      <c r="BQ90" s="22">
        <v>0</v>
      </c>
      <c r="BR90" s="22">
        <v>0</v>
      </c>
      <c r="BS90" s="22">
        <v>0</v>
      </c>
      <c r="BT90" s="22">
        <v>0</v>
      </c>
      <c r="BU90" s="22">
        <v>0</v>
      </c>
      <c r="BV90" s="22">
        <v>0</v>
      </c>
      <c r="BW90" s="22">
        <v>0</v>
      </c>
      <c r="BX90" s="22">
        <v>0</v>
      </c>
      <c r="BY90" s="22">
        <v>0</v>
      </c>
      <c r="BZ90" s="22">
        <v>0</v>
      </c>
      <c r="CA90" s="22">
        <v>0</v>
      </c>
      <c r="CB90" s="22">
        <v>0</v>
      </c>
      <c r="CC90" s="34">
        <v>0</v>
      </c>
      <c r="CE90" s="160">
        <v>42085.306519999998</v>
      </c>
      <c r="CG90" s="38">
        <f>ABS(SUM(D90:CC90)-CE90)</f>
        <v>2.8848320653196424E-5</v>
      </c>
    </row>
    <row r="91" spans="1:85" x14ac:dyDescent="0.25">
      <c r="A91">
        <v>88</v>
      </c>
      <c r="B91" s="102" t="s">
        <v>58</v>
      </c>
      <c r="C91" s="103" t="s">
        <v>6</v>
      </c>
      <c r="D91" s="22">
        <v>0</v>
      </c>
      <c r="E91" s="22">
        <v>0</v>
      </c>
      <c r="F91" s="22">
        <v>0</v>
      </c>
      <c r="G91" s="22">
        <v>0</v>
      </c>
      <c r="H91" s="22">
        <v>0</v>
      </c>
      <c r="I91" s="22">
        <v>0</v>
      </c>
      <c r="J91" s="22">
        <v>0</v>
      </c>
      <c r="K91" s="22">
        <v>0</v>
      </c>
      <c r="L91" s="22">
        <v>0</v>
      </c>
      <c r="M91" s="22">
        <v>0</v>
      </c>
      <c r="N91" s="22">
        <v>0</v>
      </c>
      <c r="O91" s="34">
        <v>0</v>
      </c>
      <c r="P91" s="26">
        <v>0</v>
      </c>
      <c r="Q91" s="27">
        <v>0</v>
      </c>
      <c r="R91" s="27">
        <v>0</v>
      </c>
      <c r="S91" s="27">
        <v>0</v>
      </c>
      <c r="T91" s="27">
        <v>0</v>
      </c>
      <c r="U91" s="27">
        <v>0</v>
      </c>
      <c r="V91" s="27">
        <v>0</v>
      </c>
      <c r="W91" s="27">
        <v>0</v>
      </c>
      <c r="X91" s="27">
        <v>0</v>
      </c>
      <c r="Y91" s="27">
        <v>0</v>
      </c>
      <c r="Z91" s="27">
        <v>0</v>
      </c>
      <c r="AA91" s="28">
        <v>0</v>
      </c>
      <c r="AB91" s="22">
        <v>0</v>
      </c>
      <c r="AC91" s="22">
        <v>0</v>
      </c>
      <c r="AD91" s="22">
        <v>0</v>
      </c>
      <c r="AE91" s="22">
        <v>0</v>
      </c>
      <c r="AF91" s="22">
        <v>0</v>
      </c>
      <c r="AG91" s="22">
        <v>0</v>
      </c>
      <c r="AH91" s="22">
        <v>0</v>
      </c>
      <c r="AI91" s="22">
        <v>0</v>
      </c>
      <c r="AJ91" s="22">
        <v>0</v>
      </c>
      <c r="AK91" s="22">
        <v>0</v>
      </c>
      <c r="AL91" s="22">
        <v>0</v>
      </c>
      <c r="AM91" s="22">
        <v>0</v>
      </c>
      <c r="AN91" s="22">
        <v>0</v>
      </c>
      <c r="AO91" s="34">
        <v>0</v>
      </c>
      <c r="AP91" s="26">
        <v>0</v>
      </c>
      <c r="AQ91" s="28">
        <v>0</v>
      </c>
      <c r="AR91" s="33">
        <v>0</v>
      </c>
      <c r="AS91" s="22">
        <v>0</v>
      </c>
      <c r="AT91" s="22">
        <v>0</v>
      </c>
      <c r="AU91" s="22">
        <v>0</v>
      </c>
      <c r="AV91" s="22">
        <v>0</v>
      </c>
      <c r="AW91" s="22">
        <v>0</v>
      </c>
      <c r="AX91" s="22">
        <v>0</v>
      </c>
      <c r="AY91" s="22">
        <v>0</v>
      </c>
      <c r="AZ91" s="22">
        <v>0</v>
      </c>
      <c r="BA91" s="22">
        <v>0</v>
      </c>
      <c r="BB91" s="22">
        <v>0</v>
      </c>
      <c r="BC91" s="22">
        <v>0</v>
      </c>
      <c r="BD91" s="22">
        <v>0</v>
      </c>
      <c r="BE91" s="22">
        <v>0</v>
      </c>
      <c r="BF91" s="22">
        <v>0</v>
      </c>
      <c r="BG91" s="22">
        <v>0</v>
      </c>
      <c r="BH91" s="22">
        <v>0</v>
      </c>
      <c r="BI91" s="22">
        <v>0</v>
      </c>
      <c r="BJ91" s="22">
        <v>0</v>
      </c>
      <c r="BK91" s="22">
        <v>0</v>
      </c>
      <c r="BL91" s="22">
        <v>0</v>
      </c>
      <c r="BM91" s="22">
        <v>0</v>
      </c>
      <c r="BN91" s="22">
        <v>0</v>
      </c>
      <c r="BO91" s="22">
        <v>0</v>
      </c>
      <c r="BP91" s="22">
        <v>0</v>
      </c>
      <c r="BQ91" s="22">
        <v>0</v>
      </c>
      <c r="BR91" s="22">
        <v>0</v>
      </c>
      <c r="BS91" s="22">
        <v>0</v>
      </c>
      <c r="BT91" s="22">
        <v>0</v>
      </c>
      <c r="BU91" s="22">
        <v>0</v>
      </c>
      <c r="BV91" s="22">
        <v>0</v>
      </c>
      <c r="BW91" s="22">
        <v>0</v>
      </c>
      <c r="BX91" s="22">
        <v>0</v>
      </c>
      <c r="BY91" s="22">
        <v>0</v>
      </c>
      <c r="BZ91" s="22">
        <v>0</v>
      </c>
      <c r="CA91" s="22">
        <v>0</v>
      </c>
      <c r="CB91" s="22">
        <v>0</v>
      </c>
      <c r="CC91" s="34">
        <v>0</v>
      </c>
      <c r="CE91" s="246">
        <v>0</v>
      </c>
      <c r="CG91" s="38">
        <f>ABS(SUM(D91:CC91)-CE91)</f>
        <v>0</v>
      </c>
    </row>
    <row r="92" spans="1:85" x14ac:dyDescent="0.25">
      <c r="A92">
        <v>89</v>
      </c>
      <c r="B92" s="102" t="s">
        <v>58</v>
      </c>
      <c r="C92" s="103" t="s">
        <v>7</v>
      </c>
      <c r="D92" s="22">
        <v>0</v>
      </c>
      <c r="E92" s="22">
        <v>0</v>
      </c>
      <c r="F92" s="22">
        <v>0</v>
      </c>
      <c r="G92" s="22">
        <v>0</v>
      </c>
      <c r="H92" s="22">
        <v>0</v>
      </c>
      <c r="I92" s="22">
        <v>0</v>
      </c>
      <c r="J92" s="22">
        <v>0</v>
      </c>
      <c r="K92" s="22">
        <v>0</v>
      </c>
      <c r="L92" s="22">
        <v>0</v>
      </c>
      <c r="M92" s="22">
        <v>0</v>
      </c>
      <c r="N92" s="22">
        <v>0</v>
      </c>
      <c r="O92" s="34">
        <v>0</v>
      </c>
      <c r="P92" s="26">
        <v>0</v>
      </c>
      <c r="Q92" s="27">
        <v>0</v>
      </c>
      <c r="R92" s="27">
        <v>7.804816616448103</v>
      </c>
      <c r="S92" s="27">
        <v>5.8458502786341944</v>
      </c>
      <c r="T92" s="27">
        <v>8.5410714408216624</v>
      </c>
      <c r="U92" s="27">
        <v>0.23805478798931473</v>
      </c>
      <c r="V92" s="27">
        <v>8.0358983545548046</v>
      </c>
      <c r="W92" s="27">
        <v>42.84488149219554</v>
      </c>
      <c r="X92" s="27">
        <v>26.737491410441621</v>
      </c>
      <c r="Y92" s="27">
        <v>29.10641464636597</v>
      </c>
      <c r="Z92" s="27">
        <v>58.388352133330642</v>
      </c>
      <c r="AA92" s="28">
        <v>285.07627685047981</v>
      </c>
      <c r="AB92" s="22">
        <v>0</v>
      </c>
      <c r="AC92" s="22">
        <v>0</v>
      </c>
      <c r="AD92" s="22">
        <v>0</v>
      </c>
      <c r="AE92" s="22">
        <v>0</v>
      </c>
      <c r="AF92" s="22">
        <v>0</v>
      </c>
      <c r="AG92" s="22">
        <v>0</v>
      </c>
      <c r="AH92" s="22">
        <v>0</v>
      </c>
      <c r="AI92" s="22">
        <v>0</v>
      </c>
      <c r="AJ92" s="22">
        <v>0</v>
      </c>
      <c r="AK92" s="22">
        <v>0</v>
      </c>
      <c r="AL92" s="22">
        <v>0</v>
      </c>
      <c r="AM92" s="22">
        <v>0</v>
      </c>
      <c r="AN92" s="22">
        <v>0</v>
      </c>
      <c r="AO92" s="34">
        <v>0</v>
      </c>
      <c r="AP92" s="26">
        <v>318.28668946721461</v>
      </c>
      <c r="AQ92" s="28">
        <v>0.81830108481251029</v>
      </c>
      <c r="AR92" s="33">
        <v>0</v>
      </c>
      <c r="AS92" s="22">
        <v>0</v>
      </c>
      <c r="AT92" s="22">
        <v>0</v>
      </c>
      <c r="AU92" s="22">
        <v>0</v>
      </c>
      <c r="AV92" s="22">
        <v>0</v>
      </c>
      <c r="AW92" s="22">
        <v>0</v>
      </c>
      <c r="AX92" s="22">
        <v>0</v>
      </c>
      <c r="AY92" s="22">
        <v>0</v>
      </c>
      <c r="AZ92" s="22">
        <v>0</v>
      </c>
      <c r="BA92" s="22">
        <v>0</v>
      </c>
      <c r="BB92" s="22">
        <v>0</v>
      </c>
      <c r="BC92" s="22">
        <v>0</v>
      </c>
      <c r="BD92" s="22">
        <v>0</v>
      </c>
      <c r="BE92" s="22">
        <v>0</v>
      </c>
      <c r="BF92" s="22">
        <v>0</v>
      </c>
      <c r="BG92" s="22">
        <v>0</v>
      </c>
      <c r="BH92" s="22">
        <v>0</v>
      </c>
      <c r="BI92" s="22">
        <v>0</v>
      </c>
      <c r="BJ92" s="22">
        <v>0</v>
      </c>
      <c r="BK92" s="22">
        <v>0</v>
      </c>
      <c r="BL92" s="22">
        <v>0</v>
      </c>
      <c r="BM92" s="22">
        <v>0</v>
      </c>
      <c r="BN92" s="22">
        <v>0</v>
      </c>
      <c r="BO92" s="22">
        <v>0</v>
      </c>
      <c r="BP92" s="22">
        <v>0</v>
      </c>
      <c r="BQ92" s="22">
        <v>0</v>
      </c>
      <c r="BR92" s="22">
        <v>0</v>
      </c>
      <c r="BS92" s="22">
        <v>0</v>
      </c>
      <c r="BT92" s="22">
        <v>0</v>
      </c>
      <c r="BU92" s="22">
        <v>0</v>
      </c>
      <c r="BV92" s="22">
        <v>0</v>
      </c>
      <c r="BW92" s="22">
        <v>0</v>
      </c>
      <c r="BX92" s="22">
        <v>0</v>
      </c>
      <c r="BY92" s="22">
        <v>0</v>
      </c>
      <c r="BZ92" s="22">
        <v>0</v>
      </c>
      <c r="CA92" s="22">
        <v>0</v>
      </c>
      <c r="CB92" s="22">
        <v>0</v>
      </c>
      <c r="CC92" s="34">
        <v>0</v>
      </c>
      <c r="CE92" s="180">
        <v>0</v>
      </c>
      <c r="CG92" s="205"/>
    </row>
    <row r="93" spans="1:85" x14ac:dyDescent="0.25">
      <c r="A93">
        <v>90</v>
      </c>
      <c r="B93" s="102" t="s">
        <v>58</v>
      </c>
      <c r="C93" s="103" t="s">
        <v>8</v>
      </c>
      <c r="D93" s="22">
        <v>0</v>
      </c>
      <c r="E93" s="22">
        <v>0</v>
      </c>
      <c r="F93" s="22">
        <v>0</v>
      </c>
      <c r="G93" s="22">
        <v>0</v>
      </c>
      <c r="H93" s="22">
        <v>0</v>
      </c>
      <c r="I93" s="22">
        <v>0</v>
      </c>
      <c r="J93" s="22">
        <v>0</v>
      </c>
      <c r="K93" s="22">
        <v>0</v>
      </c>
      <c r="L93" s="22">
        <v>0</v>
      </c>
      <c r="M93" s="22">
        <v>0</v>
      </c>
      <c r="N93" s="22">
        <v>0</v>
      </c>
      <c r="O93" s="34">
        <v>0</v>
      </c>
      <c r="P93" s="26">
        <v>0</v>
      </c>
      <c r="Q93" s="27">
        <v>0</v>
      </c>
      <c r="R93" s="27">
        <v>0</v>
      </c>
      <c r="S93" s="27">
        <v>0</v>
      </c>
      <c r="T93" s="27">
        <v>0</v>
      </c>
      <c r="U93" s="27">
        <v>317.95945451300724</v>
      </c>
      <c r="V93" s="27">
        <v>77.650546823930853</v>
      </c>
      <c r="W93" s="27">
        <v>0</v>
      </c>
      <c r="X93" s="27">
        <v>0.48452396910107975</v>
      </c>
      <c r="Y93" s="27">
        <v>0</v>
      </c>
      <c r="Z93" s="27">
        <v>0</v>
      </c>
      <c r="AA93" s="28">
        <v>2690.393176468705</v>
      </c>
      <c r="AB93" s="22">
        <v>0</v>
      </c>
      <c r="AC93" s="22">
        <v>0</v>
      </c>
      <c r="AD93" s="22">
        <v>0</v>
      </c>
      <c r="AE93" s="22">
        <v>0</v>
      </c>
      <c r="AF93" s="22">
        <v>0</v>
      </c>
      <c r="AG93" s="22">
        <v>0</v>
      </c>
      <c r="AH93" s="22">
        <v>0</v>
      </c>
      <c r="AI93" s="22">
        <v>0</v>
      </c>
      <c r="AJ93" s="22">
        <v>0</v>
      </c>
      <c r="AK93" s="22">
        <v>0</v>
      </c>
      <c r="AL93" s="22">
        <v>0</v>
      </c>
      <c r="AM93" s="22">
        <v>0</v>
      </c>
      <c r="AN93" s="22">
        <v>0</v>
      </c>
      <c r="AO93" s="34">
        <v>0</v>
      </c>
      <c r="AP93" s="26">
        <v>2880.2989930538688</v>
      </c>
      <c r="AQ93" s="28">
        <v>1011.9349216458495</v>
      </c>
      <c r="AR93" s="33">
        <v>0</v>
      </c>
      <c r="AS93" s="22">
        <v>0</v>
      </c>
      <c r="AT93" s="22">
        <v>0</v>
      </c>
      <c r="AU93" s="22">
        <v>0</v>
      </c>
      <c r="AV93" s="22">
        <v>0</v>
      </c>
      <c r="AW93" s="22">
        <v>0</v>
      </c>
      <c r="AX93" s="22">
        <v>0</v>
      </c>
      <c r="AY93" s="22">
        <v>0</v>
      </c>
      <c r="AZ93" s="22">
        <v>0</v>
      </c>
      <c r="BA93" s="22">
        <v>0</v>
      </c>
      <c r="BB93" s="22">
        <v>0</v>
      </c>
      <c r="BC93" s="22">
        <v>0</v>
      </c>
      <c r="BD93" s="22">
        <v>0</v>
      </c>
      <c r="BE93" s="22">
        <v>0</v>
      </c>
      <c r="BF93" s="22">
        <v>0</v>
      </c>
      <c r="BG93" s="22">
        <v>0</v>
      </c>
      <c r="BH93" s="22">
        <v>0</v>
      </c>
      <c r="BI93" s="22">
        <v>0</v>
      </c>
      <c r="BJ93" s="22">
        <v>0</v>
      </c>
      <c r="BK93" s="22">
        <v>0</v>
      </c>
      <c r="BL93" s="22">
        <v>0</v>
      </c>
      <c r="BM93" s="22">
        <v>0</v>
      </c>
      <c r="BN93" s="22">
        <v>0</v>
      </c>
      <c r="BO93" s="22">
        <v>0</v>
      </c>
      <c r="BP93" s="22">
        <v>0</v>
      </c>
      <c r="BQ93" s="22">
        <v>0</v>
      </c>
      <c r="BR93" s="22">
        <v>0</v>
      </c>
      <c r="BS93" s="22">
        <v>0</v>
      </c>
      <c r="BT93" s="22">
        <v>0</v>
      </c>
      <c r="BU93" s="22">
        <v>0</v>
      </c>
      <c r="BV93" s="22">
        <v>0</v>
      </c>
      <c r="BW93" s="22">
        <v>0</v>
      </c>
      <c r="BX93" s="22">
        <v>0</v>
      </c>
      <c r="BY93" s="22">
        <v>0</v>
      </c>
      <c r="BZ93" s="22">
        <v>0</v>
      </c>
      <c r="CA93" s="22">
        <v>0</v>
      </c>
      <c r="CB93" s="22">
        <v>0</v>
      </c>
      <c r="CC93" s="34">
        <v>0</v>
      </c>
      <c r="CE93" s="160">
        <v>6978.7216099999996</v>
      </c>
      <c r="CG93" s="38">
        <f>ABS(SUM(D93:CC93)-CE93)</f>
        <v>6.4744626797619276E-6</v>
      </c>
    </row>
    <row r="94" spans="1:85" x14ac:dyDescent="0.25">
      <c r="A94">
        <v>91</v>
      </c>
      <c r="B94" s="102" t="s">
        <v>58</v>
      </c>
      <c r="C94" s="103" t="s">
        <v>9</v>
      </c>
      <c r="D94" s="22">
        <v>0</v>
      </c>
      <c r="E94" s="22">
        <v>0</v>
      </c>
      <c r="F94" s="22">
        <v>0</v>
      </c>
      <c r="G94" s="22">
        <v>0</v>
      </c>
      <c r="H94" s="22">
        <v>0</v>
      </c>
      <c r="I94" s="22">
        <v>0</v>
      </c>
      <c r="J94" s="22">
        <v>0</v>
      </c>
      <c r="K94" s="22">
        <v>0</v>
      </c>
      <c r="L94" s="22">
        <v>0</v>
      </c>
      <c r="M94" s="22">
        <v>0</v>
      </c>
      <c r="N94" s="22">
        <v>0</v>
      </c>
      <c r="O94" s="34">
        <v>0</v>
      </c>
      <c r="P94" s="26">
        <v>0</v>
      </c>
      <c r="Q94" s="27">
        <v>0</v>
      </c>
      <c r="R94" s="27">
        <v>469.5384569566358</v>
      </c>
      <c r="S94" s="27">
        <v>0</v>
      </c>
      <c r="T94" s="27">
        <v>0</v>
      </c>
      <c r="U94" s="27">
        <v>1.4045475026719545</v>
      </c>
      <c r="V94" s="27">
        <v>2048.635696831484</v>
      </c>
      <c r="W94" s="27">
        <v>374.51207929122364</v>
      </c>
      <c r="X94" s="27">
        <v>0.39686514899037501</v>
      </c>
      <c r="Y94" s="27">
        <v>31.924522585463556</v>
      </c>
      <c r="Z94" s="27">
        <v>4.5557205701888241</v>
      </c>
      <c r="AA94" s="28">
        <v>1877.6606351323737</v>
      </c>
      <c r="AB94" s="22">
        <v>0</v>
      </c>
      <c r="AC94" s="22">
        <v>0</v>
      </c>
      <c r="AD94" s="22">
        <v>0</v>
      </c>
      <c r="AE94" s="22">
        <v>0</v>
      </c>
      <c r="AF94" s="22">
        <v>0</v>
      </c>
      <c r="AG94" s="22">
        <v>0</v>
      </c>
      <c r="AH94" s="22">
        <v>0</v>
      </c>
      <c r="AI94" s="22">
        <v>0</v>
      </c>
      <c r="AJ94" s="22">
        <v>0</v>
      </c>
      <c r="AK94" s="22">
        <v>0</v>
      </c>
      <c r="AL94" s="22">
        <v>0</v>
      </c>
      <c r="AM94" s="22">
        <v>0</v>
      </c>
      <c r="AN94" s="22">
        <v>0</v>
      </c>
      <c r="AO94" s="34">
        <v>0</v>
      </c>
      <c r="AP94" s="26">
        <v>10936.565397679855</v>
      </c>
      <c r="AQ94" s="28">
        <v>794.36981319836229</v>
      </c>
      <c r="AR94" s="33">
        <v>0</v>
      </c>
      <c r="AS94" s="22">
        <v>0</v>
      </c>
      <c r="AT94" s="22">
        <v>0</v>
      </c>
      <c r="AU94" s="22">
        <v>0</v>
      </c>
      <c r="AV94" s="22">
        <v>0</v>
      </c>
      <c r="AW94" s="22">
        <v>0</v>
      </c>
      <c r="AX94" s="22">
        <v>0</v>
      </c>
      <c r="AY94" s="22">
        <v>0</v>
      </c>
      <c r="AZ94" s="22">
        <v>0</v>
      </c>
      <c r="BA94" s="22">
        <v>0</v>
      </c>
      <c r="BB94" s="22">
        <v>0</v>
      </c>
      <c r="BC94" s="22">
        <v>0</v>
      </c>
      <c r="BD94" s="22">
        <v>0</v>
      </c>
      <c r="BE94" s="22">
        <v>0</v>
      </c>
      <c r="BF94" s="22">
        <v>0</v>
      </c>
      <c r="BG94" s="22">
        <v>0</v>
      </c>
      <c r="BH94" s="22">
        <v>0</v>
      </c>
      <c r="BI94" s="22">
        <v>0</v>
      </c>
      <c r="BJ94" s="22">
        <v>0</v>
      </c>
      <c r="BK94" s="22">
        <v>0</v>
      </c>
      <c r="BL94" s="22">
        <v>0</v>
      </c>
      <c r="BM94" s="22">
        <v>0</v>
      </c>
      <c r="BN94" s="22">
        <v>0</v>
      </c>
      <c r="BO94" s="22">
        <v>0</v>
      </c>
      <c r="BP94" s="22">
        <v>0</v>
      </c>
      <c r="BQ94" s="22">
        <v>0</v>
      </c>
      <c r="BR94" s="22">
        <v>0</v>
      </c>
      <c r="BS94" s="22">
        <v>0</v>
      </c>
      <c r="BT94" s="22">
        <v>0</v>
      </c>
      <c r="BU94" s="22">
        <v>0</v>
      </c>
      <c r="BV94" s="22">
        <v>0</v>
      </c>
      <c r="BW94" s="22">
        <v>0</v>
      </c>
      <c r="BX94" s="22">
        <v>0</v>
      </c>
      <c r="BY94" s="22">
        <v>0</v>
      </c>
      <c r="BZ94" s="22">
        <v>0</v>
      </c>
      <c r="CA94" s="22">
        <v>0</v>
      </c>
      <c r="CB94" s="22">
        <v>0</v>
      </c>
      <c r="CC94" s="34">
        <v>0</v>
      </c>
      <c r="CE94" s="160">
        <v>16539.563750000001</v>
      </c>
      <c r="CG94" s="38">
        <f>ABS(SUM(D94:CC94)-CE94)</f>
        <v>1.5102752513485029E-5</v>
      </c>
    </row>
    <row r="95" spans="1:85" x14ac:dyDescent="0.25">
      <c r="A95">
        <v>92</v>
      </c>
      <c r="B95" s="102" t="s">
        <v>58</v>
      </c>
      <c r="C95" s="103" t="s">
        <v>10</v>
      </c>
      <c r="D95" s="22">
        <v>0</v>
      </c>
      <c r="E95" s="22">
        <v>0</v>
      </c>
      <c r="F95" s="22">
        <v>0</v>
      </c>
      <c r="G95" s="22">
        <v>0</v>
      </c>
      <c r="H95" s="22">
        <v>0</v>
      </c>
      <c r="I95" s="22">
        <v>0</v>
      </c>
      <c r="J95" s="22">
        <v>0</v>
      </c>
      <c r="K95" s="22">
        <v>0</v>
      </c>
      <c r="L95" s="22">
        <v>0</v>
      </c>
      <c r="M95" s="22">
        <v>0</v>
      </c>
      <c r="N95" s="22">
        <v>0</v>
      </c>
      <c r="O95" s="34">
        <v>0</v>
      </c>
      <c r="P95" s="26">
        <v>0</v>
      </c>
      <c r="Q95" s="27">
        <v>13.597503364008986</v>
      </c>
      <c r="R95" s="27">
        <v>3772.7288599283656</v>
      </c>
      <c r="S95" s="27">
        <v>10262.846207425282</v>
      </c>
      <c r="T95" s="27">
        <v>819.95015673807177</v>
      </c>
      <c r="U95" s="27">
        <v>35.094332678567355</v>
      </c>
      <c r="V95" s="27">
        <v>3143.6844088471462</v>
      </c>
      <c r="W95" s="27">
        <v>78718.905611675815</v>
      </c>
      <c r="X95" s="27">
        <v>3333.3999432740038</v>
      </c>
      <c r="Y95" s="27">
        <v>3327.8006454395199</v>
      </c>
      <c r="Z95" s="27">
        <v>3191.5387855666036</v>
      </c>
      <c r="AA95" s="28">
        <v>50290.363165067509</v>
      </c>
      <c r="AB95" s="22">
        <v>0</v>
      </c>
      <c r="AC95" s="22">
        <v>0</v>
      </c>
      <c r="AD95" s="22">
        <v>0</v>
      </c>
      <c r="AE95" s="22">
        <v>0</v>
      </c>
      <c r="AF95" s="22">
        <v>0</v>
      </c>
      <c r="AG95" s="22">
        <v>0</v>
      </c>
      <c r="AH95" s="22">
        <v>0</v>
      </c>
      <c r="AI95" s="22">
        <v>0</v>
      </c>
      <c r="AJ95" s="22">
        <v>0</v>
      </c>
      <c r="AK95" s="22">
        <v>0</v>
      </c>
      <c r="AL95" s="22">
        <v>0</v>
      </c>
      <c r="AM95" s="22">
        <v>0</v>
      </c>
      <c r="AN95" s="22">
        <v>0</v>
      </c>
      <c r="AO95" s="34">
        <v>0</v>
      </c>
      <c r="AP95" s="26">
        <v>131314.85761713181</v>
      </c>
      <c r="AQ95" s="28">
        <v>92536.516336087618</v>
      </c>
      <c r="AR95" s="33">
        <v>0</v>
      </c>
      <c r="AS95" s="22">
        <v>0</v>
      </c>
      <c r="AT95" s="22">
        <v>0</v>
      </c>
      <c r="AU95" s="22">
        <v>0</v>
      </c>
      <c r="AV95" s="22">
        <v>0</v>
      </c>
      <c r="AW95" s="22">
        <v>0</v>
      </c>
      <c r="AX95" s="22">
        <v>0</v>
      </c>
      <c r="AY95" s="22">
        <v>0</v>
      </c>
      <c r="AZ95" s="22">
        <v>0</v>
      </c>
      <c r="BA95" s="22">
        <v>0</v>
      </c>
      <c r="BB95" s="22">
        <v>0</v>
      </c>
      <c r="BC95" s="22">
        <v>0</v>
      </c>
      <c r="BD95" s="22">
        <v>0</v>
      </c>
      <c r="BE95" s="22">
        <v>0</v>
      </c>
      <c r="BF95" s="22">
        <v>0</v>
      </c>
      <c r="BG95" s="22">
        <v>0</v>
      </c>
      <c r="BH95" s="22">
        <v>0</v>
      </c>
      <c r="BI95" s="22">
        <v>0</v>
      </c>
      <c r="BJ95" s="22">
        <v>0</v>
      </c>
      <c r="BK95" s="22">
        <v>0</v>
      </c>
      <c r="BL95" s="22">
        <v>0</v>
      </c>
      <c r="BM95" s="22">
        <v>0</v>
      </c>
      <c r="BN95" s="22">
        <v>0</v>
      </c>
      <c r="BO95" s="22">
        <v>0</v>
      </c>
      <c r="BP95" s="22">
        <v>0</v>
      </c>
      <c r="BQ95" s="22">
        <v>0</v>
      </c>
      <c r="BR95" s="22">
        <v>0</v>
      </c>
      <c r="BS95" s="22">
        <v>0</v>
      </c>
      <c r="BT95" s="22">
        <v>0</v>
      </c>
      <c r="BU95" s="22">
        <v>0</v>
      </c>
      <c r="BV95" s="22">
        <v>0</v>
      </c>
      <c r="BW95" s="22">
        <v>0</v>
      </c>
      <c r="BX95" s="22">
        <v>0</v>
      </c>
      <c r="BY95" s="22">
        <v>0</v>
      </c>
      <c r="BZ95" s="22">
        <v>0</v>
      </c>
      <c r="CA95" s="22">
        <v>0</v>
      </c>
      <c r="CB95" s="22">
        <v>0</v>
      </c>
      <c r="CC95" s="34">
        <v>0</v>
      </c>
      <c r="CE95" s="160">
        <v>380761.28419999999</v>
      </c>
      <c r="CG95" s="38">
        <f>ABS(SUM(D95:CC95)-CE95)</f>
        <v>6.2677566893398762E-4</v>
      </c>
    </row>
    <row r="96" spans="1:85" x14ac:dyDescent="0.25">
      <c r="A96">
        <v>93</v>
      </c>
      <c r="B96" s="102" t="s">
        <v>58</v>
      </c>
      <c r="C96" s="103" t="s">
        <v>11</v>
      </c>
      <c r="D96" s="22">
        <v>0</v>
      </c>
      <c r="E96" s="22">
        <v>0</v>
      </c>
      <c r="F96" s="22">
        <v>0</v>
      </c>
      <c r="G96" s="22">
        <v>0</v>
      </c>
      <c r="H96" s="22">
        <v>0</v>
      </c>
      <c r="I96" s="22">
        <v>0</v>
      </c>
      <c r="J96" s="22">
        <v>0</v>
      </c>
      <c r="K96" s="22">
        <v>0</v>
      </c>
      <c r="L96" s="22">
        <v>0</v>
      </c>
      <c r="M96" s="22">
        <v>0</v>
      </c>
      <c r="N96" s="22">
        <v>0</v>
      </c>
      <c r="O96" s="34">
        <v>0</v>
      </c>
      <c r="P96" s="26">
        <v>0</v>
      </c>
      <c r="Q96" s="27">
        <v>0.14626555186185419</v>
      </c>
      <c r="R96" s="27">
        <v>10.562117648962779</v>
      </c>
      <c r="S96" s="27">
        <v>14.020990915105251</v>
      </c>
      <c r="T96" s="27">
        <v>33.67706778164554</v>
      </c>
      <c r="U96" s="27">
        <v>2.472228843783626</v>
      </c>
      <c r="V96" s="27">
        <v>81.841384084205075</v>
      </c>
      <c r="W96" s="27">
        <v>223.18634961529011</v>
      </c>
      <c r="X96" s="27">
        <v>21.591594455342555</v>
      </c>
      <c r="Y96" s="27">
        <v>357.60744905106213</v>
      </c>
      <c r="Z96" s="27">
        <v>15.745802855117056</v>
      </c>
      <c r="AA96" s="28">
        <v>4057.8404894930472</v>
      </c>
      <c r="AB96" s="22">
        <v>0</v>
      </c>
      <c r="AC96" s="22">
        <v>0</v>
      </c>
      <c r="AD96" s="22">
        <v>0</v>
      </c>
      <c r="AE96" s="22">
        <v>0</v>
      </c>
      <c r="AF96" s="22">
        <v>0</v>
      </c>
      <c r="AG96" s="22">
        <v>0</v>
      </c>
      <c r="AH96" s="22">
        <v>0</v>
      </c>
      <c r="AI96" s="22">
        <v>0</v>
      </c>
      <c r="AJ96" s="22">
        <v>0</v>
      </c>
      <c r="AK96" s="22">
        <v>0</v>
      </c>
      <c r="AL96" s="22">
        <v>0</v>
      </c>
      <c r="AM96" s="22">
        <v>0</v>
      </c>
      <c r="AN96" s="22">
        <v>0</v>
      </c>
      <c r="AO96" s="34">
        <v>0</v>
      </c>
      <c r="AP96" s="26">
        <v>8728.2669371737538</v>
      </c>
      <c r="AQ96" s="28">
        <v>0.84835232872463329</v>
      </c>
      <c r="AR96" s="33">
        <v>0</v>
      </c>
      <c r="AS96" s="22">
        <v>0</v>
      </c>
      <c r="AT96" s="22">
        <v>0</v>
      </c>
      <c r="AU96" s="22">
        <v>0</v>
      </c>
      <c r="AV96" s="22">
        <v>0</v>
      </c>
      <c r="AW96" s="22">
        <v>0</v>
      </c>
      <c r="AX96" s="22">
        <v>0</v>
      </c>
      <c r="AY96" s="22">
        <v>0</v>
      </c>
      <c r="AZ96" s="22">
        <v>0</v>
      </c>
      <c r="BA96" s="22">
        <v>0</v>
      </c>
      <c r="BB96" s="22">
        <v>0</v>
      </c>
      <c r="BC96" s="22">
        <v>0</v>
      </c>
      <c r="BD96" s="22">
        <v>0</v>
      </c>
      <c r="BE96" s="22">
        <v>0</v>
      </c>
      <c r="BF96" s="22">
        <v>0</v>
      </c>
      <c r="BG96" s="22">
        <v>0</v>
      </c>
      <c r="BH96" s="22">
        <v>0</v>
      </c>
      <c r="BI96" s="22">
        <v>0</v>
      </c>
      <c r="BJ96" s="22">
        <v>0</v>
      </c>
      <c r="BK96" s="22">
        <v>0</v>
      </c>
      <c r="BL96" s="22">
        <v>0</v>
      </c>
      <c r="BM96" s="22">
        <v>0</v>
      </c>
      <c r="BN96" s="22">
        <v>0</v>
      </c>
      <c r="BO96" s="22">
        <v>0</v>
      </c>
      <c r="BP96" s="22">
        <v>0</v>
      </c>
      <c r="BQ96" s="22">
        <v>0</v>
      </c>
      <c r="BR96" s="22">
        <v>0</v>
      </c>
      <c r="BS96" s="22">
        <v>0</v>
      </c>
      <c r="BT96" s="22">
        <v>0</v>
      </c>
      <c r="BU96" s="22">
        <v>0</v>
      </c>
      <c r="BV96" s="22">
        <v>0</v>
      </c>
      <c r="BW96" s="22">
        <v>0</v>
      </c>
      <c r="BX96" s="22">
        <v>0</v>
      </c>
      <c r="BY96" s="22">
        <v>0</v>
      </c>
      <c r="BZ96" s="22">
        <v>0</v>
      </c>
      <c r="CA96" s="22">
        <v>0</v>
      </c>
      <c r="CB96" s="22">
        <v>0</v>
      </c>
      <c r="CC96" s="34">
        <v>0</v>
      </c>
      <c r="CE96" s="180">
        <v>0</v>
      </c>
      <c r="CG96" s="205"/>
    </row>
    <row r="97" spans="1:85" x14ac:dyDescent="0.25">
      <c r="A97">
        <v>94</v>
      </c>
      <c r="B97" s="102" t="s">
        <v>58</v>
      </c>
      <c r="C97" s="103" t="s">
        <v>12</v>
      </c>
      <c r="D97" s="22">
        <v>0</v>
      </c>
      <c r="E97" s="22">
        <v>0</v>
      </c>
      <c r="F97" s="22">
        <v>0</v>
      </c>
      <c r="G97" s="22">
        <v>0</v>
      </c>
      <c r="H97" s="22">
        <v>0</v>
      </c>
      <c r="I97" s="22">
        <v>0</v>
      </c>
      <c r="J97" s="22">
        <v>0</v>
      </c>
      <c r="K97" s="22">
        <v>0</v>
      </c>
      <c r="L97" s="22">
        <v>0</v>
      </c>
      <c r="M97" s="22">
        <v>0</v>
      </c>
      <c r="N97" s="22">
        <v>0</v>
      </c>
      <c r="O97" s="34">
        <v>0</v>
      </c>
      <c r="P97" s="26">
        <v>0</v>
      </c>
      <c r="Q97" s="27">
        <v>0</v>
      </c>
      <c r="R97" s="27">
        <v>0</v>
      </c>
      <c r="S97" s="27">
        <v>0</v>
      </c>
      <c r="T97" s="27">
        <v>0</v>
      </c>
      <c r="U97" s="27">
        <v>0</v>
      </c>
      <c r="V97" s="27">
        <v>0</v>
      </c>
      <c r="W97" s="27">
        <v>0</v>
      </c>
      <c r="X97" s="27">
        <v>0</v>
      </c>
      <c r="Y97" s="27">
        <v>0</v>
      </c>
      <c r="Z97" s="27">
        <v>0</v>
      </c>
      <c r="AA97" s="28">
        <v>0</v>
      </c>
      <c r="AB97" s="22">
        <v>0</v>
      </c>
      <c r="AC97" s="22">
        <v>0</v>
      </c>
      <c r="AD97" s="22">
        <v>0</v>
      </c>
      <c r="AE97" s="22">
        <v>0</v>
      </c>
      <c r="AF97" s="22">
        <v>0</v>
      </c>
      <c r="AG97" s="22">
        <v>0</v>
      </c>
      <c r="AH97" s="22">
        <v>0</v>
      </c>
      <c r="AI97" s="22">
        <v>0</v>
      </c>
      <c r="AJ97" s="22">
        <v>0</v>
      </c>
      <c r="AK97" s="22">
        <v>0</v>
      </c>
      <c r="AL97" s="22">
        <v>0</v>
      </c>
      <c r="AM97" s="22">
        <v>0</v>
      </c>
      <c r="AN97" s="22">
        <v>0</v>
      </c>
      <c r="AO97" s="34">
        <v>0</v>
      </c>
      <c r="AP97" s="26">
        <v>0</v>
      </c>
      <c r="AQ97" s="28">
        <v>0</v>
      </c>
      <c r="AR97" s="33">
        <v>0</v>
      </c>
      <c r="AS97" s="22">
        <v>0</v>
      </c>
      <c r="AT97" s="22">
        <v>0</v>
      </c>
      <c r="AU97" s="22">
        <v>0</v>
      </c>
      <c r="AV97" s="22">
        <v>0</v>
      </c>
      <c r="AW97" s="22">
        <v>0</v>
      </c>
      <c r="AX97" s="22">
        <v>0</v>
      </c>
      <c r="AY97" s="22">
        <v>0</v>
      </c>
      <c r="AZ97" s="22">
        <v>0</v>
      </c>
      <c r="BA97" s="22">
        <v>0</v>
      </c>
      <c r="BB97" s="22">
        <v>0</v>
      </c>
      <c r="BC97" s="22">
        <v>0</v>
      </c>
      <c r="BD97" s="22">
        <v>0</v>
      </c>
      <c r="BE97" s="22">
        <v>0</v>
      </c>
      <c r="BF97" s="22">
        <v>0</v>
      </c>
      <c r="BG97" s="22">
        <v>0</v>
      </c>
      <c r="BH97" s="22">
        <v>0</v>
      </c>
      <c r="BI97" s="22">
        <v>0</v>
      </c>
      <c r="BJ97" s="22">
        <v>0</v>
      </c>
      <c r="BK97" s="22">
        <v>0</v>
      </c>
      <c r="BL97" s="22">
        <v>0</v>
      </c>
      <c r="BM97" s="22">
        <v>0</v>
      </c>
      <c r="BN97" s="22">
        <v>0</v>
      </c>
      <c r="BO97" s="22">
        <v>0</v>
      </c>
      <c r="BP97" s="22">
        <v>0</v>
      </c>
      <c r="BQ97" s="22">
        <v>0</v>
      </c>
      <c r="BR97" s="22">
        <v>0</v>
      </c>
      <c r="BS97" s="22">
        <v>0</v>
      </c>
      <c r="BT97" s="22">
        <v>0</v>
      </c>
      <c r="BU97" s="22">
        <v>0</v>
      </c>
      <c r="BV97" s="22">
        <v>0</v>
      </c>
      <c r="BW97" s="22">
        <v>0</v>
      </c>
      <c r="BX97" s="22">
        <v>0</v>
      </c>
      <c r="BY97" s="22">
        <v>0</v>
      </c>
      <c r="BZ97" s="22">
        <v>0</v>
      </c>
      <c r="CA97" s="22">
        <v>0</v>
      </c>
      <c r="CB97" s="22">
        <v>0</v>
      </c>
      <c r="CC97" s="34">
        <v>0</v>
      </c>
      <c r="CE97" s="246">
        <v>0</v>
      </c>
      <c r="CG97" s="38">
        <f>ABS(SUM(D97:CC97)-CE97)</f>
        <v>0</v>
      </c>
    </row>
    <row r="98" spans="1:85" x14ac:dyDescent="0.25">
      <c r="A98">
        <v>95</v>
      </c>
      <c r="B98" s="102" t="s">
        <v>58</v>
      </c>
      <c r="C98" s="103" t="s">
        <v>13</v>
      </c>
      <c r="D98" s="22">
        <v>0</v>
      </c>
      <c r="E98" s="22">
        <v>0</v>
      </c>
      <c r="F98" s="22">
        <v>0</v>
      </c>
      <c r="G98" s="22">
        <v>0</v>
      </c>
      <c r="H98" s="22">
        <v>0</v>
      </c>
      <c r="I98" s="22">
        <v>0</v>
      </c>
      <c r="J98" s="22">
        <v>0</v>
      </c>
      <c r="K98" s="22">
        <v>0</v>
      </c>
      <c r="L98" s="22">
        <v>0</v>
      </c>
      <c r="M98" s="22">
        <v>0</v>
      </c>
      <c r="N98" s="22">
        <v>0</v>
      </c>
      <c r="O98" s="34">
        <v>0</v>
      </c>
      <c r="P98" s="26">
        <v>0</v>
      </c>
      <c r="Q98" s="27">
        <v>0</v>
      </c>
      <c r="R98" s="27">
        <v>0</v>
      </c>
      <c r="S98" s="27">
        <v>0</v>
      </c>
      <c r="T98" s="27">
        <v>0</v>
      </c>
      <c r="U98" s="27">
        <v>0</v>
      </c>
      <c r="V98" s="27">
        <v>0</v>
      </c>
      <c r="W98" s="27">
        <v>0</v>
      </c>
      <c r="X98" s="27">
        <v>0</v>
      </c>
      <c r="Y98" s="27">
        <v>0</v>
      </c>
      <c r="Z98" s="27">
        <v>0</v>
      </c>
      <c r="AA98" s="28">
        <v>0</v>
      </c>
      <c r="AB98" s="22">
        <v>0</v>
      </c>
      <c r="AC98" s="22">
        <v>0</v>
      </c>
      <c r="AD98" s="22">
        <v>0</v>
      </c>
      <c r="AE98" s="22">
        <v>0</v>
      </c>
      <c r="AF98" s="22">
        <v>0</v>
      </c>
      <c r="AG98" s="22">
        <v>0</v>
      </c>
      <c r="AH98" s="22">
        <v>0</v>
      </c>
      <c r="AI98" s="22">
        <v>0</v>
      </c>
      <c r="AJ98" s="22">
        <v>0</v>
      </c>
      <c r="AK98" s="22">
        <v>0</v>
      </c>
      <c r="AL98" s="22">
        <v>0</v>
      </c>
      <c r="AM98" s="22">
        <v>0</v>
      </c>
      <c r="AN98" s="22">
        <v>0</v>
      </c>
      <c r="AO98" s="34">
        <v>0</v>
      </c>
      <c r="AP98" s="26">
        <v>0</v>
      </c>
      <c r="AQ98" s="28">
        <v>0</v>
      </c>
      <c r="AR98" s="33">
        <v>0</v>
      </c>
      <c r="AS98" s="22">
        <v>0</v>
      </c>
      <c r="AT98" s="22">
        <v>0</v>
      </c>
      <c r="AU98" s="22">
        <v>0</v>
      </c>
      <c r="AV98" s="22">
        <v>0</v>
      </c>
      <c r="AW98" s="22">
        <v>0</v>
      </c>
      <c r="AX98" s="22">
        <v>0</v>
      </c>
      <c r="AY98" s="22">
        <v>0</v>
      </c>
      <c r="AZ98" s="22">
        <v>0</v>
      </c>
      <c r="BA98" s="22">
        <v>0</v>
      </c>
      <c r="BB98" s="22">
        <v>0</v>
      </c>
      <c r="BC98" s="22">
        <v>0</v>
      </c>
      <c r="BD98" s="22">
        <v>0</v>
      </c>
      <c r="BE98" s="22">
        <v>0</v>
      </c>
      <c r="BF98" s="22">
        <v>0</v>
      </c>
      <c r="BG98" s="22">
        <v>0</v>
      </c>
      <c r="BH98" s="22">
        <v>0</v>
      </c>
      <c r="BI98" s="22">
        <v>0</v>
      </c>
      <c r="BJ98" s="22">
        <v>0</v>
      </c>
      <c r="BK98" s="22">
        <v>0</v>
      </c>
      <c r="BL98" s="22">
        <v>0</v>
      </c>
      <c r="BM98" s="22">
        <v>0</v>
      </c>
      <c r="BN98" s="22">
        <v>0</v>
      </c>
      <c r="BO98" s="22">
        <v>0</v>
      </c>
      <c r="BP98" s="22">
        <v>0</v>
      </c>
      <c r="BQ98" s="22">
        <v>0</v>
      </c>
      <c r="BR98" s="22">
        <v>0</v>
      </c>
      <c r="BS98" s="22">
        <v>0</v>
      </c>
      <c r="BT98" s="22">
        <v>0</v>
      </c>
      <c r="BU98" s="22">
        <v>0</v>
      </c>
      <c r="BV98" s="22">
        <v>0</v>
      </c>
      <c r="BW98" s="22">
        <v>0</v>
      </c>
      <c r="BX98" s="22">
        <v>0</v>
      </c>
      <c r="BY98" s="22">
        <v>0</v>
      </c>
      <c r="BZ98" s="22">
        <v>0</v>
      </c>
      <c r="CA98" s="22">
        <v>0</v>
      </c>
      <c r="CB98" s="22">
        <v>0</v>
      </c>
      <c r="CC98" s="34">
        <v>0</v>
      </c>
      <c r="CE98" s="246">
        <v>0</v>
      </c>
      <c r="CG98" s="38">
        <f>ABS(SUM(D98:CC98)-CE98)</f>
        <v>0</v>
      </c>
    </row>
    <row r="99" spans="1:85" ht="15.75" thickBot="1" x14ac:dyDescent="0.3">
      <c r="A99">
        <v>96</v>
      </c>
      <c r="B99" s="104" t="s">
        <v>58</v>
      </c>
      <c r="C99" s="101" t="s">
        <v>14</v>
      </c>
      <c r="D99" s="22">
        <v>0</v>
      </c>
      <c r="E99" s="22">
        <v>0</v>
      </c>
      <c r="F99" s="22">
        <v>0</v>
      </c>
      <c r="G99" s="22">
        <v>0</v>
      </c>
      <c r="H99" s="22">
        <v>0</v>
      </c>
      <c r="I99" s="22">
        <v>0</v>
      </c>
      <c r="J99" s="22">
        <v>0</v>
      </c>
      <c r="K99" s="22">
        <v>0</v>
      </c>
      <c r="L99" s="22">
        <v>0</v>
      </c>
      <c r="M99" s="22">
        <v>0</v>
      </c>
      <c r="N99" s="22">
        <v>0</v>
      </c>
      <c r="O99" s="34">
        <v>0</v>
      </c>
      <c r="P99" s="29">
        <v>0</v>
      </c>
      <c r="Q99" s="30">
        <v>0.27657066781135586</v>
      </c>
      <c r="R99" s="30">
        <v>165.20261219716809</v>
      </c>
      <c r="S99" s="30">
        <v>247.17507373767899</v>
      </c>
      <c r="T99" s="30">
        <v>85.733192534153417</v>
      </c>
      <c r="U99" s="30">
        <v>9.3090357004914814</v>
      </c>
      <c r="V99" s="30">
        <v>217.66595113569772</v>
      </c>
      <c r="W99" s="30">
        <v>2046.6694784699182</v>
      </c>
      <c r="X99" s="30">
        <v>1472.525287792238</v>
      </c>
      <c r="Y99" s="30">
        <v>1153.2043255074134</v>
      </c>
      <c r="Z99" s="30">
        <v>778.2876475600624</v>
      </c>
      <c r="AA99" s="31">
        <v>17503.493671875916</v>
      </c>
      <c r="AB99" s="22">
        <v>0</v>
      </c>
      <c r="AC99" s="22">
        <v>0</v>
      </c>
      <c r="AD99" s="22">
        <v>0</v>
      </c>
      <c r="AE99" s="22">
        <v>0</v>
      </c>
      <c r="AF99" s="22">
        <v>0</v>
      </c>
      <c r="AG99" s="22">
        <v>0</v>
      </c>
      <c r="AH99" s="22">
        <v>0</v>
      </c>
      <c r="AI99" s="22">
        <v>0</v>
      </c>
      <c r="AJ99" s="22">
        <v>0</v>
      </c>
      <c r="AK99" s="22">
        <v>0</v>
      </c>
      <c r="AL99" s="22">
        <v>0</v>
      </c>
      <c r="AM99" s="22">
        <v>0</v>
      </c>
      <c r="AN99" s="22">
        <v>0</v>
      </c>
      <c r="AO99" s="34">
        <v>0</v>
      </c>
      <c r="AP99" s="29">
        <v>14089.676770228336</v>
      </c>
      <c r="AQ99" s="31">
        <v>4880.931546324292</v>
      </c>
      <c r="AR99" s="35">
        <v>0</v>
      </c>
      <c r="AS99" s="36">
        <v>0</v>
      </c>
      <c r="AT99" s="22">
        <v>0</v>
      </c>
      <c r="AU99" s="22">
        <v>0</v>
      </c>
      <c r="AV99" s="22">
        <v>0</v>
      </c>
      <c r="AW99" s="22">
        <v>0</v>
      </c>
      <c r="AX99" s="22">
        <v>0</v>
      </c>
      <c r="AY99" s="22">
        <v>0</v>
      </c>
      <c r="AZ99" s="22">
        <v>0</v>
      </c>
      <c r="BA99" s="22">
        <v>0</v>
      </c>
      <c r="BB99" s="22">
        <v>0</v>
      </c>
      <c r="BC99" s="22">
        <v>0</v>
      </c>
      <c r="BD99" s="22">
        <v>0</v>
      </c>
      <c r="BE99" s="22">
        <v>0</v>
      </c>
      <c r="BF99" s="22">
        <v>0</v>
      </c>
      <c r="BG99" s="22">
        <v>0</v>
      </c>
      <c r="BH99" s="22">
        <v>0</v>
      </c>
      <c r="BI99" s="22">
        <v>0</v>
      </c>
      <c r="BJ99" s="22">
        <v>0</v>
      </c>
      <c r="BK99" s="22">
        <v>0</v>
      </c>
      <c r="BL99" s="22">
        <v>0</v>
      </c>
      <c r="BM99" s="22">
        <v>0</v>
      </c>
      <c r="BN99" s="22">
        <v>0</v>
      </c>
      <c r="BO99" s="22">
        <v>0</v>
      </c>
      <c r="BP99" s="22">
        <v>0</v>
      </c>
      <c r="BQ99" s="22">
        <v>0</v>
      </c>
      <c r="BR99" s="22">
        <v>0</v>
      </c>
      <c r="BS99" s="22">
        <v>0</v>
      </c>
      <c r="BT99" s="22">
        <v>0</v>
      </c>
      <c r="BU99" s="22">
        <v>0</v>
      </c>
      <c r="BV99" s="22">
        <v>0</v>
      </c>
      <c r="BW99" s="22">
        <v>0</v>
      </c>
      <c r="BX99" s="22">
        <v>0</v>
      </c>
      <c r="BY99" s="22">
        <v>0</v>
      </c>
      <c r="BZ99" s="22">
        <v>0</v>
      </c>
      <c r="CA99" s="22">
        <v>0</v>
      </c>
      <c r="CB99" s="22">
        <v>0</v>
      </c>
      <c r="CC99" s="34">
        <v>0</v>
      </c>
      <c r="CE99" s="180">
        <v>0</v>
      </c>
      <c r="CG99" s="205"/>
    </row>
    <row r="100" spans="1:85" x14ac:dyDescent="0.25">
      <c r="A100">
        <v>97</v>
      </c>
      <c r="B100" s="102" t="s">
        <v>59</v>
      </c>
      <c r="C100" s="103" t="s">
        <v>3</v>
      </c>
      <c r="D100" s="33">
        <v>0</v>
      </c>
      <c r="E100" s="22">
        <v>0</v>
      </c>
      <c r="F100" s="22">
        <v>0</v>
      </c>
      <c r="G100" s="22">
        <v>0</v>
      </c>
      <c r="H100" s="22">
        <v>0</v>
      </c>
      <c r="I100" s="22">
        <v>0</v>
      </c>
      <c r="J100" s="22">
        <v>0</v>
      </c>
      <c r="K100" s="22">
        <v>0</v>
      </c>
      <c r="L100" s="22">
        <v>0</v>
      </c>
      <c r="M100" s="22">
        <v>0</v>
      </c>
      <c r="N100" s="22">
        <v>0</v>
      </c>
      <c r="O100" s="22">
        <v>0</v>
      </c>
      <c r="P100" s="32">
        <v>0</v>
      </c>
      <c r="Q100" s="32">
        <v>0</v>
      </c>
      <c r="R100" s="32">
        <v>0</v>
      </c>
      <c r="S100" s="32">
        <v>0</v>
      </c>
      <c r="T100" s="32">
        <v>0</v>
      </c>
      <c r="U100" s="32">
        <v>0</v>
      </c>
      <c r="V100" s="32">
        <v>0</v>
      </c>
      <c r="W100" s="32">
        <v>0</v>
      </c>
      <c r="X100" s="32">
        <v>0</v>
      </c>
      <c r="Y100" s="32">
        <v>0</v>
      </c>
      <c r="Z100" s="32">
        <v>0</v>
      </c>
      <c r="AA100" s="88">
        <v>0</v>
      </c>
      <c r="AB100" s="24">
        <v>0</v>
      </c>
      <c r="AC100" s="24">
        <v>0</v>
      </c>
      <c r="AD100" s="24">
        <v>0</v>
      </c>
      <c r="AE100" s="24">
        <v>0</v>
      </c>
      <c r="AF100" s="24">
        <v>0</v>
      </c>
      <c r="AG100" s="24">
        <v>0</v>
      </c>
      <c r="AH100" s="24">
        <v>0</v>
      </c>
      <c r="AI100" s="24">
        <v>0</v>
      </c>
      <c r="AJ100" s="24">
        <v>0</v>
      </c>
      <c r="AK100" s="24">
        <v>0</v>
      </c>
      <c r="AL100" s="24">
        <v>0</v>
      </c>
      <c r="AM100" s="25">
        <v>0</v>
      </c>
      <c r="AN100" s="33">
        <v>0</v>
      </c>
      <c r="AO100" s="22">
        <v>0</v>
      </c>
      <c r="AP100" s="32">
        <v>0</v>
      </c>
      <c r="AQ100" s="32">
        <v>0</v>
      </c>
      <c r="AR100" s="23">
        <v>0</v>
      </c>
      <c r="AS100" s="25">
        <v>0</v>
      </c>
      <c r="AT100" s="22">
        <v>0</v>
      </c>
      <c r="AU100" s="22">
        <v>0</v>
      </c>
      <c r="AV100" s="22">
        <v>0</v>
      </c>
      <c r="AW100" s="22">
        <v>0</v>
      </c>
      <c r="AX100" s="22">
        <v>0</v>
      </c>
      <c r="AY100" s="22">
        <v>0</v>
      </c>
      <c r="AZ100" s="22">
        <v>0</v>
      </c>
      <c r="BA100" s="22">
        <v>0</v>
      </c>
      <c r="BB100" s="22">
        <v>0</v>
      </c>
      <c r="BC100" s="22">
        <v>0</v>
      </c>
      <c r="BD100" s="22">
        <v>0</v>
      </c>
      <c r="BE100" s="22">
        <v>0</v>
      </c>
      <c r="BF100" s="22">
        <v>0</v>
      </c>
      <c r="BG100" s="22">
        <v>0</v>
      </c>
      <c r="BH100" s="22">
        <v>0</v>
      </c>
      <c r="BI100" s="22">
        <v>0</v>
      </c>
      <c r="BJ100" s="22">
        <v>0</v>
      </c>
      <c r="BK100" s="22">
        <v>0</v>
      </c>
      <c r="BL100" s="22">
        <v>0</v>
      </c>
      <c r="BM100" s="22">
        <v>0</v>
      </c>
      <c r="BN100" s="22">
        <v>0</v>
      </c>
      <c r="BO100" s="22">
        <v>0</v>
      </c>
      <c r="BP100" s="22">
        <v>0</v>
      </c>
      <c r="BQ100" s="22">
        <v>0</v>
      </c>
      <c r="BR100" s="22">
        <v>0</v>
      </c>
      <c r="BS100" s="22">
        <v>0</v>
      </c>
      <c r="BT100" s="22">
        <v>0</v>
      </c>
      <c r="BU100" s="22">
        <v>0</v>
      </c>
      <c r="BV100" s="22">
        <v>0</v>
      </c>
      <c r="BW100" s="22">
        <v>0</v>
      </c>
      <c r="BX100" s="22">
        <v>0</v>
      </c>
      <c r="BY100" s="22">
        <v>0</v>
      </c>
      <c r="BZ100" s="22">
        <v>0</v>
      </c>
      <c r="CA100" s="22">
        <v>0</v>
      </c>
      <c r="CB100" s="22">
        <v>0</v>
      </c>
      <c r="CC100" s="34">
        <v>0</v>
      </c>
      <c r="CE100" s="246">
        <v>0</v>
      </c>
      <c r="CG100" s="38">
        <f>ABS(SUM(D100:CC100)-CE100)</f>
        <v>0</v>
      </c>
    </row>
    <row r="101" spans="1:85" x14ac:dyDescent="0.25">
      <c r="A101">
        <v>98</v>
      </c>
      <c r="B101" s="102" t="s">
        <v>59</v>
      </c>
      <c r="C101" s="103" t="s">
        <v>4</v>
      </c>
      <c r="D101" s="33">
        <v>0</v>
      </c>
      <c r="E101" s="22">
        <v>0</v>
      </c>
      <c r="F101" s="22">
        <v>0</v>
      </c>
      <c r="G101" s="22">
        <v>0</v>
      </c>
      <c r="H101" s="22">
        <v>0</v>
      </c>
      <c r="I101" s="22">
        <v>0</v>
      </c>
      <c r="J101" s="22">
        <v>0</v>
      </c>
      <c r="K101" s="22">
        <v>0</v>
      </c>
      <c r="L101" s="22">
        <v>0</v>
      </c>
      <c r="M101" s="22">
        <v>0</v>
      </c>
      <c r="N101" s="22">
        <v>0</v>
      </c>
      <c r="O101" s="22">
        <v>0</v>
      </c>
      <c r="P101" s="22">
        <v>0</v>
      </c>
      <c r="Q101" s="22">
        <v>0</v>
      </c>
      <c r="R101" s="22">
        <v>0</v>
      </c>
      <c r="S101" s="22">
        <v>0</v>
      </c>
      <c r="T101" s="22">
        <v>0</v>
      </c>
      <c r="U101" s="22">
        <v>0</v>
      </c>
      <c r="V101" s="22">
        <v>0</v>
      </c>
      <c r="W101" s="22">
        <v>0</v>
      </c>
      <c r="X101" s="22">
        <v>0</v>
      </c>
      <c r="Y101" s="22">
        <v>0</v>
      </c>
      <c r="Z101" s="22">
        <v>0</v>
      </c>
      <c r="AA101" s="34">
        <v>0</v>
      </c>
      <c r="AB101" s="27">
        <v>0</v>
      </c>
      <c r="AC101" s="27">
        <v>0</v>
      </c>
      <c r="AD101" s="27">
        <v>0</v>
      </c>
      <c r="AE101" s="27">
        <v>0</v>
      </c>
      <c r="AF101" s="27">
        <v>0</v>
      </c>
      <c r="AG101" s="27">
        <v>0</v>
      </c>
      <c r="AH101" s="27">
        <v>0</v>
      </c>
      <c r="AI101" s="27">
        <v>0</v>
      </c>
      <c r="AJ101" s="27">
        <v>0</v>
      </c>
      <c r="AK101" s="27">
        <v>0</v>
      </c>
      <c r="AL101" s="27">
        <v>0</v>
      </c>
      <c r="AM101" s="28">
        <v>0</v>
      </c>
      <c r="AN101" s="33">
        <v>0</v>
      </c>
      <c r="AO101" s="22">
        <v>0</v>
      </c>
      <c r="AP101" s="22">
        <v>0</v>
      </c>
      <c r="AQ101" s="22">
        <v>0</v>
      </c>
      <c r="AR101" s="26">
        <v>0</v>
      </c>
      <c r="AS101" s="28">
        <v>0</v>
      </c>
      <c r="AT101" s="22">
        <v>0</v>
      </c>
      <c r="AU101" s="22">
        <v>0</v>
      </c>
      <c r="AV101" s="22">
        <v>0</v>
      </c>
      <c r="AW101" s="22">
        <v>0</v>
      </c>
      <c r="AX101" s="22">
        <v>0</v>
      </c>
      <c r="AY101" s="22">
        <v>0</v>
      </c>
      <c r="AZ101" s="22">
        <v>0</v>
      </c>
      <c r="BA101" s="22">
        <v>0</v>
      </c>
      <c r="BB101" s="22">
        <v>0</v>
      </c>
      <c r="BC101" s="22">
        <v>0</v>
      </c>
      <c r="BD101" s="22">
        <v>0</v>
      </c>
      <c r="BE101" s="22">
        <v>0</v>
      </c>
      <c r="BF101" s="22">
        <v>0</v>
      </c>
      <c r="BG101" s="22">
        <v>0</v>
      </c>
      <c r="BH101" s="22">
        <v>0</v>
      </c>
      <c r="BI101" s="22">
        <v>0</v>
      </c>
      <c r="BJ101" s="22">
        <v>0</v>
      </c>
      <c r="BK101" s="22">
        <v>0</v>
      </c>
      <c r="BL101" s="22">
        <v>0</v>
      </c>
      <c r="BM101" s="22">
        <v>0</v>
      </c>
      <c r="BN101" s="22">
        <v>0</v>
      </c>
      <c r="BO101" s="22">
        <v>0</v>
      </c>
      <c r="BP101" s="22">
        <v>0</v>
      </c>
      <c r="BQ101" s="22">
        <v>0</v>
      </c>
      <c r="BR101" s="22">
        <v>0</v>
      </c>
      <c r="BS101" s="22">
        <v>0</v>
      </c>
      <c r="BT101" s="22">
        <v>0</v>
      </c>
      <c r="BU101" s="22">
        <v>0</v>
      </c>
      <c r="BV101" s="22">
        <v>0</v>
      </c>
      <c r="BW101" s="22">
        <v>0</v>
      </c>
      <c r="BX101" s="22">
        <v>0</v>
      </c>
      <c r="BY101" s="22">
        <v>0</v>
      </c>
      <c r="BZ101" s="22">
        <v>0</v>
      </c>
      <c r="CA101" s="22">
        <v>0</v>
      </c>
      <c r="CB101" s="22">
        <v>0</v>
      </c>
      <c r="CC101" s="34">
        <v>0</v>
      </c>
      <c r="CE101" s="246">
        <v>0</v>
      </c>
      <c r="CG101" s="38">
        <f>ABS(SUM(D101:CC101)-CE101)</f>
        <v>0</v>
      </c>
    </row>
    <row r="102" spans="1:85" x14ac:dyDescent="0.25">
      <c r="A102">
        <v>99</v>
      </c>
      <c r="B102" s="102" t="s">
        <v>59</v>
      </c>
      <c r="C102" s="103" t="s">
        <v>5</v>
      </c>
      <c r="D102" s="33">
        <v>0</v>
      </c>
      <c r="E102" s="22">
        <v>0</v>
      </c>
      <c r="F102" s="22">
        <v>0</v>
      </c>
      <c r="G102" s="22">
        <v>0</v>
      </c>
      <c r="H102" s="22">
        <v>0</v>
      </c>
      <c r="I102" s="22">
        <v>0</v>
      </c>
      <c r="J102" s="22">
        <v>0</v>
      </c>
      <c r="K102" s="22">
        <v>0</v>
      </c>
      <c r="L102" s="22">
        <v>0</v>
      </c>
      <c r="M102" s="22">
        <v>0</v>
      </c>
      <c r="N102" s="22">
        <v>0</v>
      </c>
      <c r="O102" s="22">
        <v>0</v>
      </c>
      <c r="P102" s="22">
        <v>0</v>
      </c>
      <c r="Q102" s="22">
        <v>0</v>
      </c>
      <c r="R102" s="22">
        <v>0</v>
      </c>
      <c r="S102" s="22">
        <v>0</v>
      </c>
      <c r="T102" s="22">
        <v>0</v>
      </c>
      <c r="U102" s="22">
        <v>0</v>
      </c>
      <c r="V102" s="22">
        <v>0</v>
      </c>
      <c r="W102" s="22">
        <v>0</v>
      </c>
      <c r="X102" s="22">
        <v>0</v>
      </c>
      <c r="Y102" s="22">
        <v>0</v>
      </c>
      <c r="Z102" s="22">
        <v>0</v>
      </c>
      <c r="AA102" s="34">
        <v>0</v>
      </c>
      <c r="AB102" s="27">
        <v>0</v>
      </c>
      <c r="AC102" s="27">
        <v>0</v>
      </c>
      <c r="AD102" s="27">
        <v>6033.9770782284522</v>
      </c>
      <c r="AE102" s="27">
        <v>376.69333194924923</v>
      </c>
      <c r="AF102" s="27">
        <v>1575.9801848319628</v>
      </c>
      <c r="AG102" s="27">
        <v>94.555074671313236</v>
      </c>
      <c r="AH102" s="27">
        <v>39207.396588463911</v>
      </c>
      <c r="AI102" s="27">
        <v>72923.175564251709</v>
      </c>
      <c r="AJ102" s="27">
        <v>26.307915090026508</v>
      </c>
      <c r="AK102" s="27">
        <v>6.1168006415682328</v>
      </c>
      <c r="AL102" s="27">
        <v>664.02190812709864</v>
      </c>
      <c r="AM102" s="28">
        <v>7366.6640364716532</v>
      </c>
      <c r="AN102" s="33">
        <v>0</v>
      </c>
      <c r="AO102" s="22">
        <v>0</v>
      </c>
      <c r="AP102" s="22">
        <v>0</v>
      </c>
      <c r="AQ102" s="22">
        <v>0</v>
      </c>
      <c r="AR102" s="26">
        <v>16783.053340952749</v>
      </c>
      <c r="AS102" s="28">
        <v>919.2597141765151</v>
      </c>
      <c r="AT102" s="22">
        <v>0</v>
      </c>
      <c r="AU102" s="22">
        <v>0</v>
      </c>
      <c r="AV102" s="22">
        <v>0</v>
      </c>
      <c r="AW102" s="22">
        <v>0</v>
      </c>
      <c r="AX102" s="22">
        <v>0</v>
      </c>
      <c r="AY102" s="22">
        <v>0</v>
      </c>
      <c r="AZ102" s="22">
        <v>0</v>
      </c>
      <c r="BA102" s="22">
        <v>0</v>
      </c>
      <c r="BB102" s="22">
        <v>0</v>
      </c>
      <c r="BC102" s="22">
        <v>0</v>
      </c>
      <c r="BD102" s="22">
        <v>0</v>
      </c>
      <c r="BE102" s="22">
        <v>0</v>
      </c>
      <c r="BF102" s="22">
        <v>0</v>
      </c>
      <c r="BG102" s="22">
        <v>0</v>
      </c>
      <c r="BH102" s="22">
        <v>0</v>
      </c>
      <c r="BI102" s="22">
        <v>0</v>
      </c>
      <c r="BJ102" s="22">
        <v>0</v>
      </c>
      <c r="BK102" s="22">
        <v>0</v>
      </c>
      <c r="BL102" s="22">
        <v>0</v>
      </c>
      <c r="BM102" s="22">
        <v>0</v>
      </c>
      <c r="BN102" s="22">
        <v>0</v>
      </c>
      <c r="BO102" s="22">
        <v>0</v>
      </c>
      <c r="BP102" s="22">
        <v>0</v>
      </c>
      <c r="BQ102" s="22">
        <v>0</v>
      </c>
      <c r="BR102" s="22">
        <v>0</v>
      </c>
      <c r="BS102" s="22">
        <v>0</v>
      </c>
      <c r="BT102" s="22">
        <v>0</v>
      </c>
      <c r="BU102" s="22">
        <v>0</v>
      </c>
      <c r="BV102" s="22">
        <v>0</v>
      </c>
      <c r="BW102" s="22">
        <v>0</v>
      </c>
      <c r="BX102" s="22">
        <v>0</v>
      </c>
      <c r="BY102" s="22">
        <v>0</v>
      </c>
      <c r="BZ102" s="22">
        <v>0</v>
      </c>
      <c r="CA102" s="22">
        <v>0</v>
      </c>
      <c r="CB102" s="22">
        <v>0</v>
      </c>
      <c r="CC102" s="34">
        <v>0</v>
      </c>
      <c r="CE102" s="160">
        <v>145977.2015</v>
      </c>
      <c r="CG102" s="38">
        <f>ABS(SUM(D102:CC102)-CE102)</f>
        <v>3.785622538998723E-5</v>
      </c>
    </row>
    <row r="103" spans="1:85" x14ac:dyDescent="0.25">
      <c r="A103">
        <v>100</v>
      </c>
      <c r="B103" s="102" t="s">
        <v>59</v>
      </c>
      <c r="C103" s="103" t="s">
        <v>6</v>
      </c>
      <c r="D103" s="33">
        <v>0</v>
      </c>
      <c r="E103" s="22">
        <v>0</v>
      </c>
      <c r="F103" s="22">
        <v>0</v>
      </c>
      <c r="G103" s="22">
        <v>0</v>
      </c>
      <c r="H103" s="22">
        <v>0</v>
      </c>
      <c r="I103" s="22">
        <v>0</v>
      </c>
      <c r="J103" s="22">
        <v>0</v>
      </c>
      <c r="K103" s="22">
        <v>0</v>
      </c>
      <c r="L103" s="22">
        <v>0</v>
      </c>
      <c r="M103" s="22">
        <v>0</v>
      </c>
      <c r="N103" s="22">
        <v>0</v>
      </c>
      <c r="O103" s="22">
        <v>0</v>
      </c>
      <c r="P103" s="22">
        <v>0</v>
      </c>
      <c r="Q103" s="22">
        <v>0</v>
      </c>
      <c r="R103" s="22">
        <v>0</v>
      </c>
      <c r="S103" s="22">
        <v>0</v>
      </c>
      <c r="T103" s="22">
        <v>0</v>
      </c>
      <c r="U103" s="22">
        <v>0</v>
      </c>
      <c r="V103" s="22">
        <v>0</v>
      </c>
      <c r="W103" s="22">
        <v>0</v>
      </c>
      <c r="X103" s="22">
        <v>0</v>
      </c>
      <c r="Y103" s="22">
        <v>0</v>
      </c>
      <c r="Z103" s="22">
        <v>0</v>
      </c>
      <c r="AA103" s="34">
        <v>0</v>
      </c>
      <c r="AB103" s="27">
        <v>0</v>
      </c>
      <c r="AC103" s="27">
        <v>0</v>
      </c>
      <c r="AD103" s="27">
        <v>0</v>
      </c>
      <c r="AE103" s="27">
        <v>0</v>
      </c>
      <c r="AF103" s="27">
        <v>0</v>
      </c>
      <c r="AG103" s="27">
        <v>0</v>
      </c>
      <c r="AH103" s="27">
        <v>0</v>
      </c>
      <c r="AI103" s="27">
        <v>0</v>
      </c>
      <c r="AJ103" s="27">
        <v>0</v>
      </c>
      <c r="AK103" s="27">
        <v>0</v>
      </c>
      <c r="AL103" s="27">
        <v>0</v>
      </c>
      <c r="AM103" s="28">
        <v>0</v>
      </c>
      <c r="AN103" s="33">
        <v>0</v>
      </c>
      <c r="AO103" s="22">
        <v>0</v>
      </c>
      <c r="AP103" s="22">
        <v>0</v>
      </c>
      <c r="AQ103" s="22">
        <v>0</v>
      </c>
      <c r="AR103" s="26">
        <v>0</v>
      </c>
      <c r="AS103" s="28">
        <v>0</v>
      </c>
      <c r="AT103" s="22">
        <v>0</v>
      </c>
      <c r="AU103" s="22">
        <v>0</v>
      </c>
      <c r="AV103" s="22">
        <v>0</v>
      </c>
      <c r="AW103" s="22">
        <v>0</v>
      </c>
      <c r="AX103" s="22">
        <v>0</v>
      </c>
      <c r="AY103" s="22">
        <v>0</v>
      </c>
      <c r="AZ103" s="22">
        <v>0</v>
      </c>
      <c r="BA103" s="22">
        <v>0</v>
      </c>
      <c r="BB103" s="22">
        <v>0</v>
      </c>
      <c r="BC103" s="22">
        <v>0</v>
      </c>
      <c r="BD103" s="22">
        <v>0</v>
      </c>
      <c r="BE103" s="22">
        <v>0</v>
      </c>
      <c r="BF103" s="22">
        <v>0</v>
      </c>
      <c r="BG103" s="22">
        <v>0</v>
      </c>
      <c r="BH103" s="22">
        <v>0</v>
      </c>
      <c r="BI103" s="22">
        <v>0</v>
      </c>
      <c r="BJ103" s="22">
        <v>0</v>
      </c>
      <c r="BK103" s="22">
        <v>0</v>
      </c>
      <c r="BL103" s="22">
        <v>0</v>
      </c>
      <c r="BM103" s="22">
        <v>0</v>
      </c>
      <c r="BN103" s="22">
        <v>0</v>
      </c>
      <c r="BO103" s="22">
        <v>0</v>
      </c>
      <c r="BP103" s="22">
        <v>0</v>
      </c>
      <c r="BQ103" s="22">
        <v>0</v>
      </c>
      <c r="BR103" s="22">
        <v>0</v>
      </c>
      <c r="BS103" s="22">
        <v>0</v>
      </c>
      <c r="BT103" s="22">
        <v>0</v>
      </c>
      <c r="BU103" s="22">
        <v>0</v>
      </c>
      <c r="BV103" s="22">
        <v>0</v>
      </c>
      <c r="BW103" s="22">
        <v>0</v>
      </c>
      <c r="BX103" s="22">
        <v>0</v>
      </c>
      <c r="BY103" s="22">
        <v>0</v>
      </c>
      <c r="BZ103" s="22">
        <v>0</v>
      </c>
      <c r="CA103" s="22">
        <v>0</v>
      </c>
      <c r="CB103" s="22">
        <v>0</v>
      </c>
      <c r="CC103" s="34">
        <v>0</v>
      </c>
      <c r="CE103" s="246">
        <v>0</v>
      </c>
      <c r="CG103" s="38">
        <f>ABS(SUM(D103:CC103)-CE103)</f>
        <v>0</v>
      </c>
    </row>
    <row r="104" spans="1:85" x14ac:dyDescent="0.25">
      <c r="A104">
        <v>101</v>
      </c>
      <c r="B104" s="102" t="s">
        <v>59</v>
      </c>
      <c r="C104" s="103" t="s">
        <v>7</v>
      </c>
      <c r="D104" s="33">
        <v>0</v>
      </c>
      <c r="E104" s="22">
        <v>0</v>
      </c>
      <c r="F104" s="22">
        <v>0</v>
      </c>
      <c r="G104" s="22">
        <v>0</v>
      </c>
      <c r="H104" s="22">
        <v>0</v>
      </c>
      <c r="I104" s="22">
        <v>0</v>
      </c>
      <c r="J104" s="22">
        <v>0</v>
      </c>
      <c r="K104" s="22">
        <v>0</v>
      </c>
      <c r="L104" s="22">
        <v>0</v>
      </c>
      <c r="M104" s="22">
        <v>0</v>
      </c>
      <c r="N104" s="22">
        <v>0</v>
      </c>
      <c r="O104" s="22">
        <v>0</v>
      </c>
      <c r="P104" s="22">
        <v>0</v>
      </c>
      <c r="Q104" s="22">
        <v>0</v>
      </c>
      <c r="R104" s="22">
        <v>0</v>
      </c>
      <c r="S104" s="22">
        <v>0</v>
      </c>
      <c r="T104" s="22">
        <v>0</v>
      </c>
      <c r="U104" s="22">
        <v>0</v>
      </c>
      <c r="V104" s="22">
        <v>0</v>
      </c>
      <c r="W104" s="22">
        <v>0</v>
      </c>
      <c r="X104" s="22">
        <v>0</v>
      </c>
      <c r="Y104" s="22">
        <v>0</v>
      </c>
      <c r="Z104" s="22">
        <v>0</v>
      </c>
      <c r="AA104" s="34">
        <v>0</v>
      </c>
      <c r="AB104" s="27">
        <v>0</v>
      </c>
      <c r="AC104" s="27">
        <v>0</v>
      </c>
      <c r="AD104" s="27">
        <v>19.446317945190483</v>
      </c>
      <c r="AE104" s="27">
        <v>12.013860478314063</v>
      </c>
      <c r="AF104" s="27">
        <v>47.783617138736538</v>
      </c>
      <c r="AG104" s="27">
        <v>7.7567695341283827E-2</v>
      </c>
      <c r="AH104" s="27">
        <v>15.396283450514385</v>
      </c>
      <c r="AI104" s="27">
        <v>104.58623482495811</v>
      </c>
      <c r="AJ104" s="27">
        <v>52.292769089542759</v>
      </c>
      <c r="AK104" s="27">
        <v>42.715932787882423</v>
      </c>
      <c r="AL104" s="27">
        <v>97.761977350932312</v>
      </c>
      <c r="AM104" s="28">
        <v>446.29421987208246</v>
      </c>
      <c r="AN104" s="33">
        <v>0</v>
      </c>
      <c r="AO104" s="22">
        <v>0</v>
      </c>
      <c r="AP104" s="22">
        <v>0</v>
      </c>
      <c r="AQ104" s="22">
        <v>0</v>
      </c>
      <c r="AR104" s="26">
        <v>443.06684609751812</v>
      </c>
      <c r="AS104" s="28">
        <v>1.1661390497976183</v>
      </c>
      <c r="AT104" s="22">
        <v>0</v>
      </c>
      <c r="AU104" s="22">
        <v>0</v>
      </c>
      <c r="AV104" s="22">
        <v>0</v>
      </c>
      <c r="AW104" s="22">
        <v>0</v>
      </c>
      <c r="AX104" s="22">
        <v>0</v>
      </c>
      <c r="AY104" s="22">
        <v>0</v>
      </c>
      <c r="AZ104" s="22">
        <v>0</v>
      </c>
      <c r="BA104" s="22">
        <v>0</v>
      </c>
      <c r="BB104" s="22">
        <v>0</v>
      </c>
      <c r="BC104" s="22">
        <v>0</v>
      </c>
      <c r="BD104" s="22">
        <v>0</v>
      </c>
      <c r="BE104" s="22">
        <v>0</v>
      </c>
      <c r="BF104" s="22">
        <v>0</v>
      </c>
      <c r="BG104" s="22">
        <v>0</v>
      </c>
      <c r="BH104" s="22">
        <v>0</v>
      </c>
      <c r="BI104" s="22">
        <v>0</v>
      </c>
      <c r="BJ104" s="22">
        <v>0</v>
      </c>
      <c r="BK104" s="22">
        <v>0</v>
      </c>
      <c r="BL104" s="22">
        <v>0</v>
      </c>
      <c r="BM104" s="22">
        <v>0</v>
      </c>
      <c r="BN104" s="22">
        <v>0</v>
      </c>
      <c r="BO104" s="22">
        <v>0</v>
      </c>
      <c r="BP104" s="22">
        <v>0</v>
      </c>
      <c r="BQ104" s="22">
        <v>0</v>
      </c>
      <c r="BR104" s="22">
        <v>0</v>
      </c>
      <c r="BS104" s="22">
        <v>0</v>
      </c>
      <c r="BT104" s="22">
        <v>0</v>
      </c>
      <c r="BU104" s="22">
        <v>0</v>
      </c>
      <c r="BV104" s="22">
        <v>0</v>
      </c>
      <c r="BW104" s="22">
        <v>0</v>
      </c>
      <c r="BX104" s="22">
        <v>0</v>
      </c>
      <c r="BY104" s="22">
        <v>0</v>
      </c>
      <c r="BZ104" s="22">
        <v>0</v>
      </c>
      <c r="CA104" s="22">
        <v>0</v>
      </c>
      <c r="CB104" s="22">
        <v>0</v>
      </c>
      <c r="CC104" s="34">
        <v>0</v>
      </c>
      <c r="CE104" s="180">
        <v>0</v>
      </c>
      <c r="CG104" s="205"/>
    </row>
    <row r="105" spans="1:85" x14ac:dyDescent="0.25">
      <c r="A105">
        <v>102</v>
      </c>
      <c r="B105" s="102" t="s">
        <v>59</v>
      </c>
      <c r="C105" s="103" t="s">
        <v>8</v>
      </c>
      <c r="D105" s="33">
        <v>0</v>
      </c>
      <c r="E105" s="22">
        <v>0</v>
      </c>
      <c r="F105" s="22">
        <v>0</v>
      </c>
      <c r="G105" s="22">
        <v>0</v>
      </c>
      <c r="H105" s="22">
        <v>0</v>
      </c>
      <c r="I105" s="22">
        <v>0</v>
      </c>
      <c r="J105" s="22">
        <v>0</v>
      </c>
      <c r="K105" s="22">
        <v>0</v>
      </c>
      <c r="L105" s="22">
        <v>0</v>
      </c>
      <c r="M105" s="22">
        <v>0</v>
      </c>
      <c r="N105" s="22">
        <v>0</v>
      </c>
      <c r="O105" s="22">
        <v>0</v>
      </c>
      <c r="P105" s="22">
        <v>0</v>
      </c>
      <c r="Q105" s="22">
        <v>0</v>
      </c>
      <c r="R105" s="22">
        <v>0</v>
      </c>
      <c r="S105" s="22">
        <v>0</v>
      </c>
      <c r="T105" s="22">
        <v>0</v>
      </c>
      <c r="U105" s="22">
        <v>0</v>
      </c>
      <c r="V105" s="22">
        <v>0</v>
      </c>
      <c r="W105" s="22">
        <v>0</v>
      </c>
      <c r="X105" s="22">
        <v>0</v>
      </c>
      <c r="Y105" s="22">
        <v>0</v>
      </c>
      <c r="Z105" s="22">
        <v>0</v>
      </c>
      <c r="AA105" s="34">
        <v>0</v>
      </c>
      <c r="AB105" s="27">
        <v>0</v>
      </c>
      <c r="AC105" s="27">
        <v>0</v>
      </c>
      <c r="AD105" s="27">
        <v>0</v>
      </c>
      <c r="AE105" s="27">
        <v>0</v>
      </c>
      <c r="AF105" s="27">
        <v>0</v>
      </c>
      <c r="AG105" s="27">
        <v>149.18521255536609</v>
      </c>
      <c r="AH105" s="27">
        <v>266.31084935699528</v>
      </c>
      <c r="AI105" s="27">
        <v>0</v>
      </c>
      <c r="AJ105" s="27">
        <v>1.1972760301572605</v>
      </c>
      <c r="AK105" s="27">
        <v>0</v>
      </c>
      <c r="AL105" s="27">
        <v>0</v>
      </c>
      <c r="AM105" s="28">
        <v>7343.7031685993261</v>
      </c>
      <c r="AN105" s="33">
        <v>0</v>
      </c>
      <c r="AO105" s="22">
        <v>0</v>
      </c>
      <c r="AP105" s="22">
        <v>0</v>
      </c>
      <c r="AQ105" s="22">
        <v>0</v>
      </c>
      <c r="AR105" s="26">
        <v>5563.8164923529966</v>
      </c>
      <c r="AS105" s="28">
        <v>1985.9913205123232</v>
      </c>
      <c r="AT105" s="22">
        <v>0</v>
      </c>
      <c r="AU105" s="22">
        <v>0</v>
      </c>
      <c r="AV105" s="22">
        <v>0</v>
      </c>
      <c r="AW105" s="22">
        <v>0</v>
      </c>
      <c r="AX105" s="22">
        <v>0</v>
      </c>
      <c r="AY105" s="22">
        <v>0</v>
      </c>
      <c r="AZ105" s="22">
        <v>0</v>
      </c>
      <c r="BA105" s="22">
        <v>0</v>
      </c>
      <c r="BB105" s="22">
        <v>0</v>
      </c>
      <c r="BC105" s="22">
        <v>0</v>
      </c>
      <c r="BD105" s="22">
        <v>0</v>
      </c>
      <c r="BE105" s="22">
        <v>0</v>
      </c>
      <c r="BF105" s="22">
        <v>0</v>
      </c>
      <c r="BG105" s="22">
        <v>0</v>
      </c>
      <c r="BH105" s="22">
        <v>0</v>
      </c>
      <c r="BI105" s="22">
        <v>0</v>
      </c>
      <c r="BJ105" s="22">
        <v>0</v>
      </c>
      <c r="BK105" s="22">
        <v>0</v>
      </c>
      <c r="BL105" s="22">
        <v>0</v>
      </c>
      <c r="BM105" s="22">
        <v>0</v>
      </c>
      <c r="BN105" s="22">
        <v>0</v>
      </c>
      <c r="BO105" s="22">
        <v>0</v>
      </c>
      <c r="BP105" s="22">
        <v>0</v>
      </c>
      <c r="BQ105" s="22">
        <v>0</v>
      </c>
      <c r="BR105" s="22">
        <v>0</v>
      </c>
      <c r="BS105" s="22">
        <v>0</v>
      </c>
      <c r="BT105" s="22">
        <v>0</v>
      </c>
      <c r="BU105" s="22">
        <v>0</v>
      </c>
      <c r="BV105" s="22">
        <v>0</v>
      </c>
      <c r="BW105" s="22">
        <v>0</v>
      </c>
      <c r="BX105" s="22">
        <v>0</v>
      </c>
      <c r="BY105" s="22">
        <v>0</v>
      </c>
      <c r="BZ105" s="22">
        <v>0</v>
      </c>
      <c r="CA105" s="22">
        <v>0</v>
      </c>
      <c r="CB105" s="22">
        <v>0</v>
      </c>
      <c r="CC105" s="34">
        <v>0</v>
      </c>
      <c r="CE105" s="160">
        <v>15310.20428</v>
      </c>
      <c r="CG105" s="38">
        <f>ABS(SUM(D105:CC105)-CE105)</f>
        <v>3.9407164877047762E-5</v>
      </c>
    </row>
    <row r="106" spans="1:85" x14ac:dyDescent="0.25">
      <c r="A106">
        <v>103</v>
      </c>
      <c r="B106" s="102" t="s">
        <v>59</v>
      </c>
      <c r="C106" s="103" t="s">
        <v>9</v>
      </c>
      <c r="D106" s="33">
        <v>0</v>
      </c>
      <c r="E106" s="22">
        <v>0</v>
      </c>
      <c r="F106" s="22">
        <v>0</v>
      </c>
      <c r="G106" s="22">
        <v>0</v>
      </c>
      <c r="H106" s="22">
        <v>0</v>
      </c>
      <c r="I106" s="22">
        <v>0</v>
      </c>
      <c r="J106" s="22">
        <v>0</v>
      </c>
      <c r="K106" s="22">
        <v>0</v>
      </c>
      <c r="L106" s="22">
        <v>0</v>
      </c>
      <c r="M106" s="22">
        <v>0</v>
      </c>
      <c r="N106" s="22">
        <v>0</v>
      </c>
      <c r="O106" s="22">
        <v>0</v>
      </c>
      <c r="P106" s="22">
        <v>0</v>
      </c>
      <c r="Q106" s="22">
        <v>0</v>
      </c>
      <c r="R106" s="22">
        <v>0</v>
      </c>
      <c r="S106" s="22">
        <v>0</v>
      </c>
      <c r="T106" s="22">
        <v>0</v>
      </c>
      <c r="U106" s="22">
        <v>0</v>
      </c>
      <c r="V106" s="22">
        <v>0</v>
      </c>
      <c r="W106" s="22">
        <v>0</v>
      </c>
      <c r="X106" s="22">
        <v>0</v>
      </c>
      <c r="Y106" s="22">
        <v>0</v>
      </c>
      <c r="Z106" s="22">
        <v>0</v>
      </c>
      <c r="AA106" s="34">
        <v>0</v>
      </c>
      <c r="AB106" s="27">
        <v>0</v>
      </c>
      <c r="AC106" s="27">
        <v>0</v>
      </c>
      <c r="AD106" s="27">
        <v>2255.6319894065236</v>
      </c>
      <c r="AE106" s="27">
        <v>0</v>
      </c>
      <c r="AF106" s="27">
        <v>0</v>
      </c>
      <c r="AG106" s="27">
        <v>1.037004355774733</v>
      </c>
      <c r="AH106" s="27">
        <v>7958.5306730688717</v>
      </c>
      <c r="AI106" s="27">
        <v>1473.5024133134152</v>
      </c>
      <c r="AJ106" s="27">
        <v>1.6142032648155555</v>
      </c>
      <c r="AK106" s="27">
        <v>106.16134041110345</v>
      </c>
      <c r="AL106" s="27">
        <v>16.26644804617397</v>
      </c>
      <c r="AM106" s="28">
        <v>7681.3623809703167</v>
      </c>
      <c r="AN106" s="33">
        <v>0</v>
      </c>
      <c r="AO106" s="22">
        <v>0</v>
      </c>
      <c r="AP106" s="22">
        <v>0</v>
      </c>
      <c r="AQ106" s="22">
        <v>0</v>
      </c>
      <c r="AR106" s="26">
        <v>33594.999933840249</v>
      </c>
      <c r="AS106" s="28">
        <v>2446.8929446142961</v>
      </c>
      <c r="AT106" s="22">
        <v>0</v>
      </c>
      <c r="AU106" s="22">
        <v>0</v>
      </c>
      <c r="AV106" s="22">
        <v>0</v>
      </c>
      <c r="AW106" s="22">
        <v>0</v>
      </c>
      <c r="AX106" s="22">
        <v>0</v>
      </c>
      <c r="AY106" s="22">
        <v>0</v>
      </c>
      <c r="AZ106" s="22">
        <v>0</v>
      </c>
      <c r="BA106" s="22">
        <v>0</v>
      </c>
      <c r="BB106" s="22">
        <v>0</v>
      </c>
      <c r="BC106" s="22">
        <v>0</v>
      </c>
      <c r="BD106" s="22">
        <v>0</v>
      </c>
      <c r="BE106" s="22">
        <v>0</v>
      </c>
      <c r="BF106" s="22">
        <v>0</v>
      </c>
      <c r="BG106" s="22">
        <v>0</v>
      </c>
      <c r="BH106" s="22">
        <v>0</v>
      </c>
      <c r="BI106" s="22">
        <v>0</v>
      </c>
      <c r="BJ106" s="22">
        <v>0</v>
      </c>
      <c r="BK106" s="22">
        <v>0</v>
      </c>
      <c r="BL106" s="22">
        <v>0</v>
      </c>
      <c r="BM106" s="22">
        <v>0</v>
      </c>
      <c r="BN106" s="22">
        <v>0</v>
      </c>
      <c r="BO106" s="22">
        <v>0</v>
      </c>
      <c r="BP106" s="22">
        <v>0</v>
      </c>
      <c r="BQ106" s="22">
        <v>0</v>
      </c>
      <c r="BR106" s="22">
        <v>0</v>
      </c>
      <c r="BS106" s="22">
        <v>0</v>
      </c>
      <c r="BT106" s="22">
        <v>0</v>
      </c>
      <c r="BU106" s="22">
        <v>0</v>
      </c>
      <c r="BV106" s="22">
        <v>0</v>
      </c>
      <c r="BW106" s="22">
        <v>0</v>
      </c>
      <c r="BX106" s="22">
        <v>0</v>
      </c>
      <c r="BY106" s="22">
        <v>0</v>
      </c>
      <c r="BZ106" s="22">
        <v>0</v>
      </c>
      <c r="CA106" s="22">
        <v>0</v>
      </c>
      <c r="CB106" s="22">
        <v>0</v>
      </c>
      <c r="CC106" s="34">
        <v>0</v>
      </c>
      <c r="CE106" s="160">
        <v>55535.999300000003</v>
      </c>
      <c r="CG106" s="38">
        <f>ABS(SUM(D106:CC106)-CE106)</f>
        <v>3.1291536288335919E-5</v>
      </c>
    </row>
    <row r="107" spans="1:85" x14ac:dyDescent="0.25">
      <c r="A107">
        <v>104</v>
      </c>
      <c r="B107" s="102" t="s">
        <v>59</v>
      </c>
      <c r="C107" s="103" t="s">
        <v>10</v>
      </c>
      <c r="D107" s="33">
        <v>0</v>
      </c>
      <c r="E107" s="22">
        <v>0</v>
      </c>
      <c r="F107" s="22">
        <v>0</v>
      </c>
      <c r="G107" s="22">
        <v>0</v>
      </c>
      <c r="H107" s="22">
        <v>0</v>
      </c>
      <c r="I107" s="22">
        <v>0</v>
      </c>
      <c r="J107" s="22">
        <v>0</v>
      </c>
      <c r="K107" s="22">
        <v>0</v>
      </c>
      <c r="L107" s="22">
        <v>0</v>
      </c>
      <c r="M107" s="22">
        <v>0</v>
      </c>
      <c r="N107" s="22">
        <v>0</v>
      </c>
      <c r="O107" s="22">
        <v>0</v>
      </c>
      <c r="P107" s="22">
        <v>0</v>
      </c>
      <c r="Q107" s="22">
        <v>0</v>
      </c>
      <c r="R107" s="22">
        <v>0</v>
      </c>
      <c r="S107" s="22">
        <v>0</v>
      </c>
      <c r="T107" s="22">
        <v>0</v>
      </c>
      <c r="U107" s="22">
        <v>0</v>
      </c>
      <c r="V107" s="22">
        <v>0</v>
      </c>
      <c r="W107" s="22">
        <v>0</v>
      </c>
      <c r="X107" s="22">
        <v>0</v>
      </c>
      <c r="Y107" s="22">
        <v>0</v>
      </c>
      <c r="Z107" s="22">
        <v>0</v>
      </c>
      <c r="AA107" s="34">
        <v>0</v>
      </c>
      <c r="AB107" s="27">
        <v>0</v>
      </c>
      <c r="AC107" s="27">
        <v>211.80487157776702</v>
      </c>
      <c r="AD107" s="27">
        <v>26316.555269491353</v>
      </c>
      <c r="AE107" s="27">
        <v>56694.904806793551</v>
      </c>
      <c r="AF107" s="27">
        <v>7170.8534952206064</v>
      </c>
      <c r="AG107" s="27">
        <v>30.615118881947549</v>
      </c>
      <c r="AH107" s="27">
        <v>13480.547359316415</v>
      </c>
      <c r="AI107" s="27">
        <v>462268.50886811689</v>
      </c>
      <c r="AJ107" s="27">
        <v>18881.278856373065</v>
      </c>
      <c r="AK107" s="27">
        <v>13075.360750478187</v>
      </c>
      <c r="AL107" s="27">
        <v>14455.919056789442</v>
      </c>
      <c r="AM107" s="28">
        <v>218625.82019360393</v>
      </c>
      <c r="AN107" s="33">
        <v>0</v>
      </c>
      <c r="AO107" s="22">
        <v>0</v>
      </c>
      <c r="AP107" s="22">
        <v>0</v>
      </c>
      <c r="AQ107" s="22">
        <v>0</v>
      </c>
      <c r="AR107" s="26">
        <v>471075.6302158052</v>
      </c>
      <c r="AS107" s="28">
        <v>349514.97976631927</v>
      </c>
      <c r="AT107" s="22">
        <v>0</v>
      </c>
      <c r="AU107" s="22">
        <v>0</v>
      </c>
      <c r="AV107" s="22">
        <v>0</v>
      </c>
      <c r="AW107" s="22">
        <v>0</v>
      </c>
      <c r="AX107" s="22">
        <v>0</v>
      </c>
      <c r="AY107" s="22">
        <v>0</v>
      </c>
      <c r="AZ107" s="22">
        <v>0</v>
      </c>
      <c r="BA107" s="22">
        <v>0</v>
      </c>
      <c r="BB107" s="22">
        <v>0</v>
      </c>
      <c r="BC107" s="22">
        <v>0</v>
      </c>
      <c r="BD107" s="22">
        <v>0</v>
      </c>
      <c r="BE107" s="22">
        <v>0</v>
      </c>
      <c r="BF107" s="22">
        <v>0</v>
      </c>
      <c r="BG107" s="22">
        <v>0</v>
      </c>
      <c r="BH107" s="22">
        <v>0</v>
      </c>
      <c r="BI107" s="22">
        <v>0</v>
      </c>
      <c r="BJ107" s="22">
        <v>0</v>
      </c>
      <c r="BK107" s="22">
        <v>0</v>
      </c>
      <c r="BL107" s="22">
        <v>0</v>
      </c>
      <c r="BM107" s="22">
        <v>0</v>
      </c>
      <c r="BN107" s="22">
        <v>0</v>
      </c>
      <c r="BO107" s="22">
        <v>0</v>
      </c>
      <c r="BP107" s="22">
        <v>0</v>
      </c>
      <c r="BQ107" s="22">
        <v>0</v>
      </c>
      <c r="BR107" s="22">
        <v>0</v>
      </c>
      <c r="BS107" s="22">
        <v>0</v>
      </c>
      <c r="BT107" s="22">
        <v>0</v>
      </c>
      <c r="BU107" s="22">
        <v>0</v>
      </c>
      <c r="BV107" s="22">
        <v>0</v>
      </c>
      <c r="BW107" s="22">
        <v>0</v>
      </c>
      <c r="BX107" s="22">
        <v>0</v>
      </c>
      <c r="BY107" s="22">
        <v>0</v>
      </c>
      <c r="BZ107" s="22">
        <v>0</v>
      </c>
      <c r="CA107" s="22">
        <v>0</v>
      </c>
      <c r="CB107" s="22">
        <v>0</v>
      </c>
      <c r="CC107" s="34">
        <v>0</v>
      </c>
      <c r="CE107" s="160">
        <v>1651802.7779999999</v>
      </c>
      <c r="CG107" s="38">
        <f>ABS(SUM(D107:CC107)-CE107)</f>
        <v>6.2876776792109013E-4</v>
      </c>
    </row>
    <row r="108" spans="1:85" x14ac:dyDescent="0.25">
      <c r="A108">
        <v>105</v>
      </c>
      <c r="B108" s="102" t="s">
        <v>59</v>
      </c>
      <c r="C108" s="103" t="s">
        <v>11</v>
      </c>
      <c r="D108" s="33">
        <v>0</v>
      </c>
      <c r="E108" s="22">
        <v>0</v>
      </c>
      <c r="F108" s="22">
        <v>0</v>
      </c>
      <c r="G108" s="22">
        <v>0</v>
      </c>
      <c r="H108" s="22">
        <v>0</v>
      </c>
      <c r="I108" s="22">
        <v>0</v>
      </c>
      <c r="J108" s="22">
        <v>0</v>
      </c>
      <c r="K108" s="22">
        <v>0</v>
      </c>
      <c r="L108" s="22">
        <v>0</v>
      </c>
      <c r="M108" s="22">
        <v>0</v>
      </c>
      <c r="N108" s="22">
        <v>0</v>
      </c>
      <c r="O108" s="22">
        <v>0</v>
      </c>
      <c r="P108" s="22">
        <v>0</v>
      </c>
      <c r="Q108" s="22">
        <v>0</v>
      </c>
      <c r="R108" s="22">
        <v>0</v>
      </c>
      <c r="S108" s="22">
        <v>0</v>
      </c>
      <c r="T108" s="22">
        <v>0</v>
      </c>
      <c r="U108" s="22">
        <v>0</v>
      </c>
      <c r="V108" s="22">
        <v>0</v>
      </c>
      <c r="W108" s="22">
        <v>0</v>
      </c>
      <c r="X108" s="22">
        <v>0</v>
      </c>
      <c r="Y108" s="22">
        <v>0</v>
      </c>
      <c r="Z108" s="22">
        <v>0</v>
      </c>
      <c r="AA108" s="34">
        <v>0</v>
      </c>
      <c r="AB108" s="27">
        <v>0</v>
      </c>
      <c r="AC108" s="27">
        <v>1.4888769782187397</v>
      </c>
      <c r="AD108" s="27">
        <v>63.343488515745946</v>
      </c>
      <c r="AE108" s="27">
        <v>50.492593178971454</v>
      </c>
      <c r="AF108" s="27">
        <v>115.79609683878778</v>
      </c>
      <c r="AG108" s="27">
        <v>1.4093785442706681</v>
      </c>
      <c r="AH108" s="27">
        <v>280.60339730198581</v>
      </c>
      <c r="AI108" s="27">
        <v>874.29482996941601</v>
      </c>
      <c r="AJ108" s="27">
        <v>72.195539541471106</v>
      </c>
      <c r="AK108" s="27">
        <v>918.21224340935464</v>
      </c>
      <c r="AL108" s="27">
        <v>46.898094406297552</v>
      </c>
      <c r="AM108" s="28">
        <v>10865.628028895713</v>
      </c>
      <c r="AN108" s="33">
        <v>0</v>
      </c>
      <c r="AO108" s="22">
        <v>0</v>
      </c>
      <c r="AP108" s="22">
        <v>0</v>
      </c>
      <c r="AQ108" s="22">
        <v>0</v>
      </c>
      <c r="AR108" s="26">
        <v>19722.711366803465</v>
      </c>
      <c r="AS108" s="28">
        <v>2.1236835647685042</v>
      </c>
      <c r="AT108" s="22">
        <v>0</v>
      </c>
      <c r="AU108" s="22">
        <v>0</v>
      </c>
      <c r="AV108" s="22">
        <v>0</v>
      </c>
      <c r="AW108" s="22">
        <v>0</v>
      </c>
      <c r="AX108" s="22">
        <v>0</v>
      </c>
      <c r="AY108" s="22">
        <v>0</v>
      </c>
      <c r="AZ108" s="22">
        <v>0</v>
      </c>
      <c r="BA108" s="22">
        <v>0</v>
      </c>
      <c r="BB108" s="22">
        <v>0</v>
      </c>
      <c r="BC108" s="22">
        <v>0</v>
      </c>
      <c r="BD108" s="22">
        <v>0</v>
      </c>
      <c r="BE108" s="22">
        <v>0</v>
      </c>
      <c r="BF108" s="22">
        <v>0</v>
      </c>
      <c r="BG108" s="22">
        <v>0</v>
      </c>
      <c r="BH108" s="22">
        <v>0</v>
      </c>
      <c r="BI108" s="22">
        <v>0</v>
      </c>
      <c r="BJ108" s="22">
        <v>0</v>
      </c>
      <c r="BK108" s="22">
        <v>0</v>
      </c>
      <c r="BL108" s="22">
        <v>0</v>
      </c>
      <c r="BM108" s="22">
        <v>0</v>
      </c>
      <c r="BN108" s="22">
        <v>0</v>
      </c>
      <c r="BO108" s="22">
        <v>0</v>
      </c>
      <c r="BP108" s="22">
        <v>0</v>
      </c>
      <c r="BQ108" s="22">
        <v>0</v>
      </c>
      <c r="BR108" s="22">
        <v>0</v>
      </c>
      <c r="BS108" s="22">
        <v>0</v>
      </c>
      <c r="BT108" s="22">
        <v>0</v>
      </c>
      <c r="BU108" s="22">
        <v>0</v>
      </c>
      <c r="BV108" s="22">
        <v>0</v>
      </c>
      <c r="BW108" s="22">
        <v>0</v>
      </c>
      <c r="BX108" s="22">
        <v>0</v>
      </c>
      <c r="BY108" s="22">
        <v>0</v>
      </c>
      <c r="BZ108" s="22">
        <v>0</v>
      </c>
      <c r="CA108" s="22">
        <v>0</v>
      </c>
      <c r="CB108" s="22">
        <v>0</v>
      </c>
      <c r="CC108" s="34">
        <v>0</v>
      </c>
      <c r="CE108" s="180">
        <v>0</v>
      </c>
      <c r="CG108" s="205"/>
    </row>
    <row r="109" spans="1:85" x14ac:dyDescent="0.25">
      <c r="A109">
        <v>106</v>
      </c>
      <c r="B109" s="102" t="s">
        <v>59</v>
      </c>
      <c r="C109" s="103" t="s">
        <v>12</v>
      </c>
      <c r="D109" s="33">
        <v>0</v>
      </c>
      <c r="E109" s="22">
        <v>0</v>
      </c>
      <c r="F109" s="22">
        <v>0</v>
      </c>
      <c r="G109" s="22">
        <v>0</v>
      </c>
      <c r="H109" s="22">
        <v>0</v>
      </c>
      <c r="I109" s="22">
        <v>0</v>
      </c>
      <c r="J109" s="22">
        <v>0</v>
      </c>
      <c r="K109" s="22">
        <v>0</v>
      </c>
      <c r="L109" s="22">
        <v>0</v>
      </c>
      <c r="M109" s="22">
        <v>0</v>
      </c>
      <c r="N109" s="22">
        <v>0</v>
      </c>
      <c r="O109" s="22">
        <v>0</v>
      </c>
      <c r="P109" s="22">
        <v>0</v>
      </c>
      <c r="Q109" s="22">
        <v>0</v>
      </c>
      <c r="R109" s="22">
        <v>0</v>
      </c>
      <c r="S109" s="22">
        <v>0</v>
      </c>
      <c r="T109" s="22">
        <v>0</v>
      </c>
      <c r="U109" s="22">
        <v>0</v>
      </c>
      <c r="V109" s="22">
        <v>0</v>
      </c>
      <c r="W109" s="22">
        <v>0</v>
      </c>
      <c r="X109" s="22">
        <v>0</v>
      </c>
      <c r="Y109" s="22">
        <v>0</v>
      </c>
      <c r="Z109" s="22">
        <v>0</v>
      </c>
      <c r="AA109" s="34">
        <v>0</v>
      </c>
      <c r="AB109" s="27">
        <v>0</v>
      </c>
      <c r="AC109" s="27">
        <v>0</v>
      </c>
      <c r="AD109" s="27">
        <v>0</v>
      </c>
      <c r="AE109" s="27">
        <v>0</v>
      </c>
      <c r="AF109" s="27">
        <v>0</v>
      </c>
      <c r="AG109" s="27">
        <v>0</v>
      </c>
      <c r="AH109" s="27">
        <v>0</v>
      </c>
      <c r="AI109" s="27">
        <v>0</v>
      </c>
      <c r="AJ109" s="27">
        <v>0</v>
      </c>
      <c r="AK109" s="27">
        <v>0</v>
      </c>
      <c r="AL109" s="27">
        <v>0</v>
      </c>
      <c r="AM109" s="28">
        <v>0</v>
      </c>
      <c r="AN109" s="33">
        <v>0</v>
      </c>
      <c r="AO109" s="22">
        <v>0</v>
      </c>
      <c r="AP109" s="22">
        <v>0</v>
      </c>
      <c r="AQ109" s="22">
        <v>0</v>
      </c>
      <c r="AR109" s="26">
        <v>0</v>
      </c>
      <c r="AS109" s="28">
        <v>0</v>
      </c>
      <c r="AT109" s="22">
        <v>0</v>
      </c>
      <c r="AU109" s="22">
        <v>0</v>
      </c>
      <c r="AV109" s="22">
        <v>0</v>
      </c>
      <c r="AW109" s="22">
        <v>0</v>
      </c>
      <c r="AX109" s="22">
        <v>0</v>
      </c>
      <c r="AY109" s="22">
        <v>0</v>
      </c>
      <c r="AZ109" s="22">
        <v>0</v>
      </c>
      <c r="BA109" s="22">
        <v>0</v>
      </c>
      <c r="BB109" s="22">
        <v>0</v>
      </c>
      <c r="BC109" s="22">
        <v>0</v>
      </c>
      <c r="BD109" s="22">
        <v>0</v>
      </c>
      <c r="BE109" s="22">
        <v>0</v>
      </c>
      <c r="BF109" s="22">
        <v>0</v>
      </c>
      <c r="BG109" s="22">
        <v>0</v>
      </c>
      <c r="BH109" s="22">
        <v>0</v>
      </c>
      <c r="BI109" s="22">
        <v>0</v>
      </c>
      <c r="BJ109" s="22">
        <v>0</v>
      </c>
      <c r="BK109" s="22">
        <v>0</v>
      </c>
      <c r="BL109" s="22">
        <v>0</v>
      </c>
      <c r="BM109" s="22">
        <v>0</v>
      </c>
      <c r="BN109" s="22">
        <v>0</v>
      </c>
      <c r="BO109" s="22">
        <v>0</v>
      </c>
      <c r="BP109" s="22">
        <v>0</v>
      </c>
      <c r="BQ109" s="22">
        <v>0</v>
      </c>
      <c r="BR109" s="22">
        <v>0</v>
      </c>
      <c r="BS109" s="22">
        <v>0</v>
      </c>
      <c r="BT109" s="22">
        <v>0</v>
      </c>
      <c r="BU109" s="22">
        <v>0</v>
      </c>
      <c r="BV109" s="22">
        <v>0</v>
      </c>
      <c r="BW109" s="22">
        <v>0</v>
      </c>
      <c r="BX109" s="22">
        <v>0</v>
      </c>
      <c r="BY109" s="22">
        <v>0</v>
      </c>
      <c r="BZ109" s="22">
        <v>0</v>
      </c>
      <c r="CA109" s="22">
        <v>0</v>
      </c>
      <c r="CB109" s="22">
        <v>0</v>
      </c>
      <c r="CC109" s="34">
        <v>0</v>
      </c>
      <c r="CE109" s="246">
        <v>0</v>
      </c>
      <c r="CG109" s="38">
        <f>ABS(SUM(D109:CC109)-CE109)</f>
        <v>0</v>
      </c>
    </row>
    <row r="110" spans="1:85" x14ac:dyDescent="0.25">
      <c r="A110">
        <v>107</v>
      </c>
      <c r="B110" s="102" t="s">
        <v>59</v>
      </c>
      <c r="C110" s="103" t="s">
        <v>13</v>
      </c>
      <c r="D110" s="33">
        <v>0</v>
      </c>
      <c r="E110" s="22">
        <v>0</v>
      </c>
      <c r="F110" s="22">
        <v>0</v>
      </c>
      <c r="G110" s="22">
        <v>0</v>
      </c>
      <c r="H110" s="22">
        <v>0</v>
      </c>
      <c r="I110" s="22">
        <v>0</v>
      </c>
      <c r="J110" s="22">
        <v>0</v>
      </c>
      <c r="K110" s="22">
        <v>0</v>
      </c>
      <c r="L110" s="22">
        <v>0</v>
      </c>
      <c r="M110" s="22">
        <v>0</v>
      </c>
      <c r="N110" s="22">
        <v>0</v>
      </c>
      <c r="O110" s="22">
        <v>0</v>
      </c>
      <c r="P110" s="22">
        <v>0</v>
      </c>
      <c r="Q110" s="22">
        <v>0</v>
      </c>
      <c r="R110" s="22">
        <v>0</v>
      </c>
      <c r="S110" s="22">
        <v>0</v>
      </c>
      <c r="T110" s="22">
        <v>0</v>
      </c>
      <c r="U110" s="22">
        <v>0</v>
      </c>
      <c r="V110" s="22">
        <v>0</v>
      </c>
      <c r="W110" s="22">
        <v>0</v>
      </c>
      <c r="X110" s="22">
        <v>0</v>
      </c>
      <c r="Y110" s="22">
        <v>0</v>
      </c>
      <c r="Z110" s="22">
        <v>0</v>
      </c>
      <c r="AA110" s="34">
        <v>0</v>
      </c>
      <c r="AB110" s="27">
        <v>0</v>
      </c>
      <c r="AC110" s="27">
        <v>0</v>
      </c>
      <c r="AD110" s="27">
        <v>0</v>
      </c>
      <c r="AE110" s="27">
        <v>0</v>
      </c>
      <c r="AF110" s="27">
        <v>0</v>
      </c>
      <c r="AG110" s="27">
        <v>0</v>
      </c>
      <c r="AH110" s="27">
        <v>0</v>
      </c>
      <c r="AI110" s="27">
        <v>0</v>
      </c>
      <c r="AJ110" s="27">
        <v>0</v>
      </c>
      <c r="AK110" s="27">
        <v>0</v>
      </c>
      <c r="AL110" s="27">
        <v>0</v>
      </c>
      <c r="AM110" s="28">
        <v>0</v>
      </c>
      <c r="AN110" s="33">
        <v>0</v>
      </c>
      <c r="AO110" s="22">
        <v>0</v>
      </c>
      <c r="AP110" s="22">
        <v>0</v>
      </c>
      <c r="AQ110" s="22">
        <v>0</v>
      </c>
      <c r="AR110" s="26">
        <v>0</v>
      </c>
      <c r="AS110" s="28">
        <v>0</v>
      </c>
      <c r="AT110" s="22">
        <v>0</v>
      </c>
      <c r="AU110" s="22">
        <v>0</v>
      </c>
      <c r="AV110" s="22">
        <v>0</v>
      </c>
      <c r="AW110" s="22">
        <v>0</v>
      </c>
      <c r="AX110" s="22">
        <v>0</v>
      </c>
      <c r="AY110" s="22">
        <v>0</v>
      </c>
      <c r="AZ110" s="22">
        <v>0</v>
      </c>
      <c r="BA110" s="22">
        <v>0</v>
      </c>
      <c r="BB110" s="22">
        <v>0</v>
      </c>
      <c r="BC110" s="22">
        <v>0</v>
      </c>
      <c r="BD110" s="22">
        <v>0</v>
      </c>
      <c r="BE110" s="22">
        <v>0</v>
      </c>
      <c r="BF110" s="22">
        <v>0</v>
      </c>
      <c r="BG110" s="22">
        <v>0</v>
      </c>
      <c r="BH110" s="22">
        <v>0</v>
      </c>
      <c r="BI110" s="22">
        <v>0</v>
      </c>
      <c r="BJ110" s="22">
        <v>0</v>
      </c>
      <c r="BK110" s="22">
        <v>0</v>
      </c>
      <c r="BL110" s="22">
        <v>0</v>
      </c>
      <c r="BM110" s="22">
        <v>0</v>
      </c>
      <c r="BN110" s="22">
        <v>0</v>
      </c>
      <c r="BO110" s="22">
        <v>0</v>
      </c>
      <c r="BP110" s="22">
        <v>0</v>
      </c>
      <c r="BQ110" s="22">
        <v>0</v>
      </c>
      <c r="BR110" s="22">
        <v>0</v>
      </c>
      <c r="BS110" s="22">
        <v>0</v>
      </c>
      <c r="BT110" s="22">
        <v>0</v>
      </c>
      <c r="BU110" s="22">
        <v>0</v>
      </c>
      <c r="BV110" s="22">
        <v>0</v>
      </c>
      <c r="BW110" s="22">
        <v>0</v>
      </c>
      <c r="BX110" s="22">
        <v>0</v>
      </c>
      <c r="BY110" s="22">
        <v>0</v>
      </c>
      <c r="BZ110" s="22">
        <v>0</v>
      </c>
      <c r="CA110" s="22">
        <v>0</v>
      </c>
      <c r="CB110" s="22">
        <v>0</v>
      </c>
      <c r="CC110" s="34">
        <v>0</v>
      </c>
      <c r="CE110" s="246">
        <v>0</v>
      </c>
      <c r="CG110" s="38">
        <f>ABS(SUM(D110:CC110)-CE110)</f>
        <v>0</v>
      </c>
    </row>
    <row r="111" spans="1:85" ht="15.75" thickBot="1" x14ac:dyDescent="0.3">
      <c r="A111">
        <v>108</v>
      </c>
      <c r="B111" s="104" t="s">
        <v>59</v>
      </c>
      <c r="C111" s="101" t="s">
        <v>14</v>
      </c>
      <c r="D111" s="35">
        <v>0</v>
      </c>
      <c r="E111" s="36">
        <v>0</v>
      </c>
      <c r="F111" s="36">
        <v>0</v>
      </c>
      <c r="G111" s="36">
        <v>0</v>
      </c>
      <c r="H111" s="36">
        <v>0</v>
      </c>
      <c r="I111" s="36">
        <v>0</v>
      </c>
      <c r="J111" s="36">
        <v>0</v>
      </c>
      <c r="K111" s="36">
        <v>0</v>
      </c>
      <c r="L111" s="36">
        <v>0</v>
      </c>
      <c r="M111" s="36">
        <v>0</v>
      </c>
      <c r="N111" s="36">
        <v>0</v>
      </c>
      <c r="O111" s="36">
        <v>0</v>
      </c>
      <c r="P111" s="22">
        <v>0</v>
      </c>
      <c r="Q111" s="22">
        <v>0</v>
      </c>
      <c r="R111" s="22">
        <v>0</v>
      </c>
      <c r="S111" s="22">
        <v>0</v>
      </c>
      <c r="T111" s="22">
        <v>0</v>
      </c>
      <c r="U111" s="22">
        <v>0</v>
      </c>
      <c r="V111" s="22">
        <v>0</v>
      </c>
      <c r="W111" s="22">
        <v>0</v>
      </c>
      <c r="X111" s="22">
        <v>0</v>
      </c>
      <c r="Y111" s="22">
        <v>0</v>
      </c>
      <c r="Z111" s="22">
        <v>0</v>
      </c>
      <c r="AA111" s="34">
        <v>0</v>
      </c>
      <c r="AB111" s="30">
        <v>0</v>
      </c>
      <c r="AC111" s="30">
        <v>11.979328645530131</v>
      </c>
      <c r="AD111" s="30">
        <v>4362.788416572902</v>
      </c>
      <c r="AE111" s="30">
        <v>3778.2265257919144</v>
      </c>
      <c r="AF111" s="30">
        <v>1286.7883197062417</v>
      </c>
      <c r="AG111" s="30">
        <v>22.581521851729324</v>
      </c>
      <c r="AH111" s="30">
        <v>2628.5602257843852</v>
      </c>
      <c r="AI111" s="30">
        <v>26349.845578200202</v>
      </c>
      <c r="AJ111" s="30">
        <v>22697.965055985191</v>
      </c>
      <c r="AK111" s="30">
        <v>12599.474550920568</v>
      </c>
      <c r="AL111" s="30">
        <v>9788.8512217111365</v>
      </c>
      <c r="AM111" s="31">
        <v>206506.7247496646</v>
      </c>
      <c r="AN111" s="33">
        <v>0</v>
      </c>
      <c r="AO111" s="22">
        <v>0</v>
      </c>
      <c r="AP111" s="22">
        <v>0</v>
      </c>
      <c r="AQ111" s="22">
        <v>0</v>
      </c>
      <c r="AR111" s="29">
        <v>140800.56493021717</v>
      </c>
      <c r="AS111" s="31">
        <v>50493.574952030329</v>
      </c>
      <c r="AT111" s="22">
        <v>0</v>
      </c>
      <c r="AU111" s="22">
        <v>0</v>
      </c>
      <c r="AV111" s="22">
        <v>0</v>
      </c>
      <c r="AW111" s="22">
        <v>0</v>
      </c>
      <c r="AX111" s="22">
        <v>0</v>
      </c>
      <c r="AY111" s="22">
        <v>0</v>
      </c>
      <c r="AZ111" s="22">
        <v>0</v>
      </c>
      <c r="BA111" s="22">
        <v>0</v>
      </c>
      <c r="BB111" s="22">
        <v>0</v>
      </c>
      <c r="BC111" s="22">
        <v>0</v>
      </c>
      <c r="BD111" s="22">
        <v>0</v>
      </c>
      <c r="BE111" s="22">
        <v>0</v>
      </c>
      <c r="BF111" s="22">
        <v>0</v>
      </c>
      <c r="BG111" s="22">
        <v>0</v>
      </c>
      <c r="BH111" s="22">
        <v>0</v>
      </c>
      <c r="BI111" s="22">
        <v>0</v>
      </c>
      <c r="BJ111" s="22">
        <v>0</v>
      </c>
      <c r="BK111" s="22">
        <v>0</v>
      </c>
      <c r="BL111" s="22">
        <v>0</v>
      </c>
      <c r="BM111" s="22">
        <v>0</v>
      </c>
      <c r="BN111" s="22">
        <v>0</v>
      </c>
      <c r="BO111" s="22">
        <v>0</v>
      </c>
      <c r="BP111" s="22">
        <v>0</v>
      </c>
      <c r="BQ111" s="22">
        <v>0</v>
      </c>
      <c r="BR111" s="22">
        <v>0</v>
      </c>
      <c r="BS111" s="22">
        <v>0</v>
      </c>
      <c r="BT111" s="22">
        <v>0</v>
      </c>
      <c r="BU111" s="22">
        <v>0</v>
      </c>
      <c r="BV111" s="22">
        <v>0</v>
      </c>
      <c r="BW111" s="22">
        <v>0</v>
      </c>
      <c r="BX111" s="22">
        <v>0</v>
      </c>
      <c r="BY111" s="22">
        <v>0</v>
      </c>
      <c r="BZ111" s="22">
        <v>0</v>
      </c>
      <c r="CA111" s="22">
        <v>0</v>
      </c>
      <c r="CB111" s="22">
        <v>0</v>
      </c>
      <c r="CC111" s="34">
        <v>0</v>
      </c>
      <c r="CE111" s="180">
        <v>0</v>
      </c>
      <c r="CG111" s="205"/>
    </row>
    <row r="112" spans="1:85" x14ac:dyDescent="0.25">
      <c r="A112">
        <v>109</v>
      </c>
      <c r="B112" s="4" t="s">
        <v>85</v>
      </c>
      <c r="C112" s="100" t="s">
        <v>1</v>
      </c>
      <c r="D112" s="146">
        <v>8.6149268679735513</v>
      </c>
      <c r="E112" s="147">
        <v>0</v>
      </c>
      <c r="F112" s="147">
        <v>0</v>
      </c>
      <c r="G112" s="147">
        <v>0</v>
      </c>
      <c r="H112" s="147">
        <v>0</v>
      </c>
      <c r="I112" s="147">
        <v>0</v>
      </c>
      <c r="J112" s="147">
        <v>0</v>
      </c>
      <c r="K112" s="147">
        <v>0</v>
      </c>
      <c r="L112" s="147">
        <v>0</v>
      </c>
      <c r="M112" s="147">
        <v>0</v>
      </c>
      <c r="N112" s="147">
        <v>0</v>
      </c>
      <c r="O112" s="148">
        <v>0</v>
      </c>
      <c r="P112" s="22">
        <v>0</v>
      </c>
      <c r="Q112" s="22">
        <v>0</v>
      </c>
      <c r="R112" s="22">
        <v>0</v>
      </c>
      <c r="S112" s="22">
        <v>0</v>
      </c>
      <c r="T112" s="22">
        <v>0</v>
      </c>
      <c r="U112" s="22">
        <v>0</v>
      </c>
      <c r="V112" s="22">
        <v>0</v>
      </c>
      <c r="W112" s="22">
        <v>0</v>
      </c>
      <c r="X112" s="22">
        <v>0</v>
      </c>
      <c r="Y112" s="22">
        <v>0</v>
      </c>
      <c r="Z112" s="22">
        <v>0</v>
      </c>
      <c r="AA112" s="22">
        <v>0</v>
      </c>
      <c r="AB112" s="22">
        <v>0</v>
      </c>
      <c r="AC112" s="22">
        <v>0</v>
      </c>
      <c r="AD112" s="22">
        <v>0</v>
      </c>
      <c r="AE112" s="22">
        <v>0</v>
      </c>
      <c r="AF112" s="22">
        <v>0</v>
      </c>
      <c r="AG112" s="22">
        <v>0</v>
      </c>
      <c r="AH112" s="22">
        <v>0</v>
      </c>
      <c r="AI112" s="22">
        <v>0</v>
      </c>
      <c r="AJ112" s="22">
        <v>0</v>
      </c>
      <c r="AK112" s="22">
        <v>0</v>
      </c>
      <c r="AL112" s="22">
        <v>0</v>
      </c>
      <c r="AM112" s="22">
        <v>0</v>
      </c>
      <c r="AN112" s="22">
        <v>0</v>
      </c>
      <c r="AO112" s="22">
        <v>0</v>
      </c>
      <c r="AP112" s="22">
        <v>0</v>
      </c>
      <c r="AQ112" s="22">
        <v>0</v>
      </c>
      <c r="AR112" s="22">
        <v>0</v>
      </c>
      <c r="AS112" s="22">
        <v>0</v>
      </c>
      <c r="AT112" s="22">
        <v>0</v>
      </c>
      <c r="AU112" s="22">
        <v>0</v>
      </c>
      <c r="AV112" s="22">
        <v>0</v>
      </c>
      <c r="AW112" s="22">
        <v>0</v>
      </c>
      <c r="AX112" s="22">
        <v>0</v>
      </c>
      <c r="AY112" s="22">
        <v>0</v>
      </c>
      <c r="AZ112" s="22">
        <v>0</v>
      </c>
      <c r="BA112" s="22">
        <v>0</v>
      </c>
      <c r="BB112" s="22">
        <v>0</v>
      </c>
      <c r="BC112" s="22">
        <v>0</v>
      </c>
      <c r="BD112" s="22">
        <v>0</v>
      </c>
      <c r="BE112" s="22">
        <v>0</v>
      </c>
      <c r="BF112" s="22">
        <v>0</v>
      </c>
      <c r="BG112" s="22">
        <v>0</v>
      </c>
      <c r="BH112" s="22">
        <v>0</v>
      </c>
      <c r="BI112" s="22">
        <v>0</v>
      </c>
      <c r="BJ112" s="22">
        <v>0</v>
      </c>
      <c r="BK112" s="22">
        <v>0</v>
      </c>
      <c r="BL112" s="22">
        <v>0</v>
      </c>
      <c r="BM112" s="22">
        <v>0</v>
      </c>
      <c r="BN112" s="22">
        <v>0</v>
      </c>
      <c r="BO112" s="22">
        <v>0</v>
      </c>
      <c r="BP112" s="22">
        <v>0</v>
      </c>
      <c r="BQ112" s="22">
        <v>0</v>
      </c>
      <c r="BR112" s="22">
        <v>0</v>
      </c>
      <c r="BS112" s="22">
        <v>0</v>
      </c>
      <c r="BT112" s="22">
        <v>0</v>
      </c>
      <c r="BU112" s="22">
        <v>0</v>
      </c>
      <c r="BV112" s="22">
        <v>0</v>
      </c>
      <c r="BW112" s="22">
        <v>0</v>
      </c>
      <c r="BX112" s="22">
        <v>0</v>
      </c>
      <c r="BY112" s="22">
        <v>0</v>
      </c>
      <c r="BZ112" s="22">
        <v>0</v>
      </c>
      <c r="CA112" s="22">
        <v>0</v>
      </c>
      <c r="CB112" s="22">
        <v>0</v>
      </c>
      <c r="CC112" s="34">
        <v>0</v>
      </c>
      <c r="CE112" s="179">
        <v>0</v>
      </c>
      <c r="CG112" s="205"/>
    </row>
    <row r="113" spans="1:85" x14ac:dyDescent="0.25">
      <c r="A113">
        <v>110</v>
      </c>
      <c r="B113" s="7" t="s">
        <v>85</v>
      </c>
      <c r="C113" s="221" t="s">
        <v>2</v>
      </c>
      <c r="D113" s="149">
        <v>0</v>
      </c>
      <c r="E113" s="150">
        <v>195.9024315887763</v>
      </c>
      <c r="F113" s="150">
        <v>0</v>
      </c>
      <c r="G113" s="150">
        <v>0</v>
      </c>
      <c r="H113" s="150">
        <v>0</v>
      </c>
      <c r="I113" s="150">
        <v>0</v>
      </c>
      <c r="J113" s="150">
        <v>0</v>
      </c>
      <c r="K113" s="150">
        <v>0</v>
      </c>
      <c r="L113" s="150">
        <v>0</v>
      </c>
      <c r="M113" s="150">
        <v>0</v>
      </c>
      <c r="N113" s="150">
        <v>0</v>
      </c>
      <c r="O113" s="151">
        <v>0</v>
      </c>
      <c r="P113" s="22">
        <v>0</v>
      </c>
      <c r="Q113" s="22">
        <v>0</v>
      </c>
      <c r="R113" s="22">
        <v>0</v>
      </c>
      <c r="S113" s="22">
        <v>0</v>
      </c>
      <c r="T113" s="22">
        <v>0</v>
      </c>
      <c r="U113" s="22">
        <v>0</v>
      </c>
      <c r="V113" s="22">
        <v>0</v>
      </c>
      <c r="W113" s="22">
        <v>0</v>
      </c>
      <c r="X113" s="22">
        <v>0</v>
      </c>
      <c r="Y113" s="22">
        <v>0</v>
      </c>
      <c r="Z113" s="22">
        <v>0</v>
      </c>
      <c r="AA113" s="22">
        <v>0</v>
      </c>
      <c r="AB113" s="22">
        <v>0</v>
      </c>
      <c r="AC113" s="22">
        <v>0</v>
      </c>
      <c r="AD113" s="22">
        <v>0</v>
      </c>
      <c r="AE113" s="22">
        <v>0</v>
      </c>
      <c r="AF113" s="22">
        <v>0</v>
      </c>
      <c r="AG113" s="22">
        <v>0</v>
      </c>
      <c r="AH113" s="22">
        <v>0</v>
      </c>
      <c r="AI113" s="22">
        <v>0</v>
      </c>
      <c r="AJ113" s="22">
        <v>0</v>
      </c>
      <c r="AK113" s="22">
        <v>0</v>
      </c>
      <c r="AL113" s="22">
        <v>0</v>
      </c>
      <c r="AM113" s="22">
        <v>0</v>
      </c>
      <c r="AN113" s="22">
        <v>0</v>
      </c>
      <c r="AO113" s="22">
        <v>0</v>
      </c>
      <c r="AP113" s="22">
        <v>0</v>
      </c>
      <c r="AQ113" s="22">
        <v>0</v>
      </c>
      <c r="AR113" s="22">
        <v>0</v>
      </c>
      <c r="AS113" s="22">
        <v>0</v>
      </c>
      <c r="AT113" s="22">
        <v>0</v>
      </c>
      <c r="AU113" s="22">
        <v>0</v>
      </c>
      <c r="AV113" s="22">
        <v>0</v>
      </c>
      <c r="AW113" s="22">
        <v>0</v>
      </c>
      <c r="AX113" s="22">
        <v>0</v>
      </c>
      <c r="AY113" s="22">
        <v>0</v>
      </c>
      <c r="AZ113" s="22">
        <v>0</v>
      </c>
      <c r="BA113" s="22">
        <v>0</v>
      </c>
      <c r="BB113" s="22">
        <v>0</v>
      </c>
      <c r="BC113" s="22">
        <v>0</v>
      </c>
      <c r="BD113" s="22">
        <v>0</v>
      </c>
      <c r="BE113" s="22">
        <v>0</v>
      </c>
      <c r="BF113" s="22">
        <v>0</v>
      </c>
      <c r="BG113" s="22">
        <v>0</v>
      </c>
      <c r="BH113" s="22">
        <v>0</v>
      </c>
      <c r="BI113" s="22">
        <v>0</v>
      </c>
      <c r="BJ113" s="22">
        <v>0</v>
      </c>
      <c r="BK113" s="22">
        <v>0</v>
      </c>
      <c r="BL113" s="22">
        <v>0</v>
      </c>
      <c r="BM113" s="22">
        <v>0</v>
      </c>
      <c r="BN113" s="22">
        <v>0</v>
      </c>
      <c r="BO113" s="22">
        <v>0</v>
      </c>
      <c r="BP113" s="22">
        <v>0</v>
      </c>
      <c r="BQ113" s="22">
        <v>0</v>
      </c>
      <c r="BR113" s="22">
        <v>0</v>
      </c>
      <c r="BS113" s="22">
        <v>0</v>
      </c>
      <c r="BT113" s="22">
        <v>0</v>
      </c>
      <c r="BU113" s="22">
        <v>0</v>
      </c>
      <c r="BV113" s="22">
        <v>0</v>
      </c>
      <c r="BW113" s="22">
        <v>0</v>
      </c>
      <c r="BX113" s="22">
        <v>0</v>
      </c>
      <c r="BY113" s="22">
        <v>0</v>
      </c>
      <c r="BZ113" s="22">
        <v>0</v>
      </c>
      <c r="CA113" s="22">
        <v>0</v>
      </c>
      <c r="CB113" s="22">
        <v>0</v>
      </c>
      <c r="CC113" s="34">
        <v>0</v>
      </c>
      <c r="CE113" s="180">
        <v>0</v>
      </c>
      <c r="CG113" s="205"/>
    </row>
    <row r="114" spans="1:85" x14ac:dyDescent="0.25">
      <c r="A114">
        <v>111</v>
      </c>
      <c r="B114" s="7" t="s">
        <v>85</v>
      </c>
      <c r="C114" s="221" t="s">
        <v>17</v>
      </c>
      <c r="D114" s="149">
        <v>0</v>
      </c>
      <c r="E114" s="150">
        <v>0</v>
      </c>
      <c r="F114" s="150">
        <v>2069.6756426921406</v>
      </c>
      <c r="G114" s="150">
        <v>0</v>
      </c>
      <c r="H114" s="150">
        <v>0</v>
      </c>
      <c r="I114" s="150">
        <v>0</v>
      </c>
      <c r="J114" s="150">
        <v>0</v>
      </c>
      <c r="K114" s="150">
        <v>0</v>
      </c>
      <c r="L114" s="150">
        <v>0</v>
      </c>
      <c r="M114" s="150">
        <v>0</v>
      </c>
      <c r="N114" s="150">
        <v>0</v>
      </c>
      <c r="O114" s="151">
        <v>0</v>
      </c>
      <c r="P114" s="22">
        <v>0</v>
      </c>
      <c r="Q114" s="22">
        <v>0</v>
      </c>
      <c r="R114" s="22">
        <v>0</v>
      </c>
      <c r="S114" s="22">
        <v>0</v>
      </c>
      <c r="T114" s="22">
        <v>0</v>
      </c>
      <c r="U114" s="22">
        <v>0</v>
      </c>
      <c r="V114" s="22">
        <v>0</v>
      </c>
      <c r="W114" s="22">
        <v>0</v>
      </c>
      <c r="X114" s="22">
        <v>0</v>
      </c>
      <c r="Y114" s="22">
        <v>0</v>
      </c>
      <c r="Z114" s="22">
        <v>0</v>
      </c>
      <c r="AA114" s="22">
        <v>0</v>
      </c>
      <c r="AB114" s="22">
        <v>0</v>
      </c>
      <c r="AC114" s="22">
        <v>0</v>
      </c>
      <c r="AD114" s="22">
        <v>0</v>
      </c>
      <c r="AE114" s="22">
        <v>0</v>
      </c>
      <c r="AF114" s="22">
        <v>0</v>
      </c>
      <c r="AG114" s="22">
        <v>0</v>
      </c>
      <c r="AH114" s="22">
        <v>0</v>
      </c>
      <c r="AI114" s="22">
        <v>0</v>
      </c>
      <c r="AJ114" s="22">
        <v>0</v>
      </c>
      <c r="AK114" s="22">
        <v>0</v>
      </c>
      <c r="AL114" s="22">
        <v>0</v>
      </c>
      <c r="AM114" s="22">
        <v>0</v>
      </c>
      <c r="AN114" s="22">
        <v>0</v>
      </c>
      <c r="AO114" s="22">
        <v>0</v>
      </c>
      <c r="AP114" s="22">
        <v>0</v>
      </c>
      <c r="AQ114" s="22">
        <v>0</v>
      </c>
      <c r="AR114" s="22">
        <v>0</v>
      </c>
      <c r="AS114" s="22">
        <v>0</v>
      </c>
      <c r="AT114" s="22">
        <v>0</v>
      </c>
      <c r="AU114" s="22">
        <v>0</v>
      </c>
      <c r="AV114" s="22">
        <v>0</v>
      </c>
      <c r="AW114" s="22">
        <v>0</v>
      </c>
      <c r="AX114" s="22">
        <v>0</v>
      </c>
      <c r="AY114" s="22">
        <v>0</v>
      </c>
      <c r="AZ114" s="22">
        <v>0</v>
      </c>
      <c r="BA114" s="22">
        <v>0</v>
      </c>
      <c r="BB114" s="22">
        <v>0</v>
      </c>
      <c r="BC114" s="22">
        <v>0</v>
      </c>
      <c r="BD114" s="22">
        <v>0</v>
      </c>
      <c r="BE114" s="22">
        <v>0</v>
      </c>
      <c r="BF114" s="22">
        <v>0</v>
      </c>
      <c r="BG114" s="22">
        <v>0</v>
      </c>
      <c r="BH114" s="22">
        <v>0</v>
      </c>
      <c r="BI114" s="22">
        <v>0</v>
      </c>
      <c r="BJ114" s="22">
        <v>0</v>
      </c>
      <c r="BK114" s="22">
        <v>0</v>
      </c>
      <c r="BL114" s="22">
        <v>0</v>
      </c>
      <c r="BM114" s="22">
        <v>0</v>
      </c>
      <c r="BN114" s="22">
        <v>0</v>
      </c>
      <c r="BO114" s="22">
        <v>0</v>
      </c>
      <c r="BP114" s="22">
        <v>0</v>
      </c>
      <c r="BQ114" s="22">
        <v>0</v>
      </c>
      <c r="BR114" s="22">
        <v>0</v>
      </c>
      <c r="BS114" s="22">
        <v>0</v>
      </c>
      <c r="BT114" s="22">
        <v>0</v>
      </c>
      <c r="BU114" s="22">
        <v>0</v>
      </c>
      <c r="BV114" s="22">
        <v>0</v>
      </c>
      <c r="BW114" s="22">
        <v>0</v>
      </c>
      <c r="BX114" s="22">
        <v>0</v>
      </c>
      <c r="BY114" s="22">
        <v>0</v>
      </c>
      <c r="BZ114" s="22">
        <v>0</v>
      </c>
      <c r="CA114" s="22">
        <v>0</v>
      </c>
      <c r="CB114" s="22">
        <v>0</v>
      </c>
      <c r="CC114" s="34">
        <v>0</v>
      </c>
      <c r="CE114" s="180">
        <v>0</v>
      </c>
      <c r="CG114" s="205"/>
    </row>
    <row r="115" spans="1:85" x14ac:dyDescent="0.25">
      <c r="A115">
        <v>112</v>
      </c>
      <c r="B115" s="7" t="s">
        <v>85</v>
      </c>
      <c r="C115" s="9" t="s">
        <v>18</v>
      </c>
      <c r="D115" s="149">
        <v>0</v>
      </c>
      <c r="E115" s="150">
        <v>0</v>
      </c>
      <c r="F115" s="150">
        <v>0</v>
      </c>
      <c r="G115" s="150">
        <v>1833.0166618341909</v>
      </c>
      <c r="H115" s="150">
        <v>0</v>
      </c>
      <c r="I115" s="150">
        <v>0</v>
      </c>
      <c r="J115" s="150">
        <v>0</v>
      </c>
      <c r="K115" s="150">
        <v>0</v>
      </c>
      <c r="L115" s="150">
        <v>0</v>
      </c>
      <c r="M115" s="150">
        <v>0</v>
      </c>
      <c r="N115" s="150">
        <v>0</v>
      </c>
      <c r="O115" s="151">
        <v>0</v>
      </c>
      <c r="P115" s="22">
        <v>0</v>
      </c>
      <c r="Q115" s="22">
        <v>0</v>
      </c>
      <c r="R115" s="22">
        <v>0</v>
      </c>
      <c r="S115" s="22">
        <v>0</v>
      </c>
      <c r="T115" s="22">
        <v>0</v>
      </c>
      <c r="U115" s="22">
        <v>0</v>
      </c>
      <c r="V115" s="22">
        <v>0</v>
      </c>
      <c r="W115" s="22">
        <v>0</v>
      </c>
      <c r="X115" s="22">
        <v>0</v>
      </c>
      <c r="Y115" s="22">
        <v>0</v>
      </c>
      <c r="Z115" s="22">
        <v>0</v>
      </c>
      <c r="AA115" s="22">
        <v>0</v>
      </c>
      <c r="AB115" s="22">
        <v>0</v>
      </c>
      <c r="AC115" s="22">
        <v>0</v>
      </c>
      <c r="AD115" s="22">
        <v>0</v>
      </c>
      <c r="AE115" s="22">
        <v>0</v>
      </c>
      <c r="AF115" s="22">
        <v>0</v>
      </c>
      <c r="AG115" s="22">
        <v>0</v>
      </c>
      <c r="AH115" s="22">
        <v>0</v>
      </c>
      <c r="AI115" s="22">
        <v>0</v>
      </c>
      <c r="AJ115" s="22">
        <v>0</v>
      </c>
      <c r="AK115" s="22">
        <v>0</v>
      </c>
      <c r="AL115" s="22">
        <v>0</v>
      </c>
      <c r="AM115" s="22">
        <v>0</v>
      </c>
      <c r="AN115" s="22">
        <v>0</v>
      </c>
      <c r="AO115" s="22">
        <v>0</v>
      </c>
      <c r="AP115" s="22">
        <v>0</v>
      </c>
      <c r="AQ115" s="22">
        <v>0</v>
      </c>
      <c r="AR115" s="22">
        <v>0</v>
      </c>
      <c r="AS115" s="22">
        <v>0</v>
      </c>
      <c r="AT115" s="22">
        <v>0</v>
      </c>
      <c r="AU115" s="22">
        <v>0</v>
      </c>
      <c r="AV115" s="22">
        <v>0</v>
      </c>
      <c r="AW115" s="22">
        <v>0</v>
      </c>
      <c r="AX115" s="22">
        <v>0</v>
      </c>
      <c r="AY115" s="22">
        <v>0</v>
      </c>
      <c r="AZ115" s="22">
        <v>0</v>
      </c>
      <c r="BA115" s="22">
        <v>0</v>
      </c>
      <c r="BB115" s="22">
        <v>0</v>
      </c>
      <c r="BC115" s="22">
        <v>0</v>
      </c>
      <c r="BD115" s="22">
        <v>0</v>
      </c>
      <c r="BE115" s="22">
        <v>0</v>
      </c>
      <c r="BF115" s="22">
        <v>0</v>
      </c>
      <c r="BG115" s="22">
        <v>0</v>
      </c>
      <c r="BH115" s="22">
        <v>0</v>
      </c>
      <c r="BI115" s="22">
        <v>0</v>
      </c>
      <c r="BJ115" s="22">
        <v>0</v>
      </c>
      <c r="BK115" s="22">
        <v>0</v>
      </c>
      <c r="BL115" s="22">
        <v>0</v>
      </c>
      <c r="BM115" s="22">
        <v>0</v>
      </c>
      <c r="BN115" s="22">
        <v>0</v>
      </c>
      <c r="BO115" s="22">
        <v>0</v>
      </c>
      <c r="BP115" s="22">
        <v>0</v>
      </c>
      <c r="BQ115" s="22">
        <v>0</v>
      </c>
      <c r="BR115" s="22">
        <v>0</v>
      </c>
      <c r="BS115" s="22">
        <v>0</v>
      </c>
      <c r="BT115" s="22">
        <v>0</v>
      </c>
      <c r="BU115" s="22">
        <v>0</v>
      </c>
      <c r="BV115" s="22">
        <v>0</v>
      </c>
      <c r="BW115" s="22">
        <v>0</v>
      </c>
      <c r="BX115" s="22">
        <v>0</v>
      </c>
      <c r="BY115" s="22">
        <v>0</v>
      </c>
      <c r="BZ115" s="22">
        <v>0</v>
      </c>
      <c r="CA115" s="22">
        <v>0</v>
      </c>
      <c r="CB115" s="22">
        <v>0</v>
      </c>
      <c r="CC115" s="34">
        <v>0</v>
      </c>
      <c r="CE115" s="160">
        <v>1833.0166618341912</v>
      </c>
      <c r="CG115" s="38">
        <f>ABS(SUM(D115:CC115)-CE115)</f>
        <v>2.2737367544323206E-13</v>
      </c>
    </row>
    <row r="116" spans="1:85" x14ac:dyDescent="0.25">
      <c r="A116">
        <v>113</v>
      </c>
      <c r="B116" s="7" t="s">
        <v>85</v>
      </c>
      <c r="C116" s="9" t="s">
        <v>19</v>
      </c>
      <c r="D116" s="149">
        <v>0</v>
      </c>
      <c r="E116" s="150">
        <v>0</v>
      </c>
      <c r="F116" s="150">
        <v>0</v>
      </c>
      <c r="G116" s="150">
        <v>0</v>
      </c>
      <c r="H116" s="150">
        <v>314.68093956993994</v>
      </c>
      <c r="I116" s="150">
        <v>0</v>
      </c>
      <c r="J116" s="150">
        <v>0</v>
      </c>
      <c r="K116" s="150">
        <v>0</v>
      </c>
      <c r="L116" s="150">
        <v>0</v>
      </c>
      <c r="M116" s="150">
        <v>0</v>
      </c>
      <c r="N116" s="150">
        <v>0</v>
      </c>
      <c r="O116" s="151">
        <v>0</v>
      </c>
      <c r="P116" s="22">
        <v>0</v>
      </c>
      <c r="Q116" s="22">
        <v>0</v>
      </c>
      <c r="R116" s="22">
        <v>0</v>
      </c>
      <c r="S116" s="22">
        <v>0</v>
      </c>
      <c r="T116" s="22">
        <v>0</v>
      </c>
      <c r="U116" s="22">
        <v>0</v>
      </c>
      <c r="V116" s="22">
        <v>0</v>
      </c>
      <c r="W116" s="22">
        <v>0</v>
      </c>
      <c r="X116" s="22">
        <v>0</v>
      </c>
      <c r="Y116" s="22">
        <v>0</v>
      </c>
      <c r="Z116" s="22">
        <v>0</v>
      </c>
      <c r="AA116" s="22">
        <v>0</v>
      </c>
      <c r="AB116" s="22">
        <v>0</v>
      </c>
      <c r="AC116" s="22">
        <v>0</v>
      </c>
      <c r="AD116" s="22">
        <v>0</v>
      </c>
      <c r="AE116" s="22">
        <v>0</v>
      </c>
      <c r="AF116" s="22">
        <v>0</v>
      </c>
      <c r="AG116" s="22">
        <v>0</v>
      </c>
      <c r="AH116" s="22">
        <v>0</v>
      </c>
      <c r="AI116" s="22">
        <v>0</v>
      </c>
      <c r="AJ116" s="22">
        <v>0</v>
      </c>
      <c r="AK116" s="22">
        <v>0</v>
      </c>
      <c r="AL116" s="22">
        <v>0</v>
      </c>
      <c r="AM116" s="22">
        <v>0</v>
      </c>
      <c r="AN116" s="22">
        <v>0</v>
      </c>
      <c r="AO116" s="22">
        <v>0</v>
      </c>
      <c r="AP116" s="22">
        <v>0</v>
      </c>
      <c r="AQ116" s="22">
        <v>0</v>
      </c>
      <c r="AR116" s="22">
        <v>0</v>
      </c>
      <c r="AS116" s="22">
        <v>0</v>
      </c>
      <c r="AT116" s="22">
        <v>0</v>
      </c>
      <c r="AU116" s="22">
        <v>0</v>
      </c>
      <c r="AV116" s="22">
        <v>0</v>
      </c>
      <c r="AW116" s="22">
        <v>0</v>
      </c>
      <c r="AX116" s="22">
        <v>0</v>
      </c>
      <c r="AY116" s="22">
        <v>0</v>
      </c>
      <c r="AZ116" s="22">
        <v>0</v>
      </c>
      <c r="BA116" s="22">
        <v>0</v>
      </c>
      <c r="BB116" s="22">
        <v>0</v>
      </c>
      <c r="BC116" s="22">
        <v>0</v>
      </c>
      <c r="BD116" s="22">
        <v>0</v>
      </c>
      <c r="BE116" s="22">
        <v>0</v>
      </c>
      <c r="BF116" s="22">
        <v>0</v>
      </c>
      <c r="BG116" s="22">
        <v>0</v>
      </c>
      <c r="BH116" s="22">
        <v>0</v>
      </c>
      <c r="BI116" s="22">
        <v>0</v>
      </c>
      <c r="BJ116" s="22">
        <v>0</v>
      </c>
      <c r="BK116" s="22">
        <v>0</v>
      </c>
      <c r="BL116" s="22">
        <v>0</v>
      </c>
      <c r="BM116" s="22">
        <v>0</v>
      </c>
      <c r="BN116" s="22">
        <v>0</v>
      </c>
      <c r="BO116" s="22">
        <v>0</v>
      </c>
      <c r="BP116" s="22">
        <v>0</v>
      </c>
      <c r="BQ116" s="22">
        <v>0</v>
      </c>
      <c r="BR116" s="22">
        <v>0</v>
      </c>
      <c r="BS116" s="22">
        <v>0</v>
      </c>
      <c r="BT116" s="22">
        <v>0</v>
      </c>
      <c r="BU116" s="22">
        <v>0</v>
      </c>
      <c r="BV116" s="22">
        <v>0</v>
      </c>
      <c r="BW116" s="22">
        <v>0</v>
      </c>
      <c r="BX116" s="22">
        <v>0</v>
      </c>
      <c r="BY116" s="22">
        <v>0</v>
      </c>
      <c r="BZ116" s="22">
        <v>0</v>
      </c>
      <c r="CA116" s="22">
        <v>0</v>
      </c>
      <c r="CB116" s="22">
        <v>0</v>
      </c>
      <c r="CC116" s="34">
        <v>0</v>
      </c>
      <c r="CE116" s="160">
        <v>314.68093956993994</v>
      </c>
      <c r="CG116" s="38">
        <f>ABS(SUM(D116:CC116)-CE116)</f>
        <v>0</v>
      </c>
    </row>
    <row r="117" spans="1:85" x14ac:dyDescent="0.25">
      <c r="A117">
        <v>114</v>
      </c>
      <c r="B117" s="7" t="s">
        <v>85</v>
      </c>
      <c r="C117" s="14" t="s">
        <v>20</v>
      </c>
      <c r="D117" s="149">
        <v>0</v>
      </c>
      <c r="E117" s="150">
        <v>0</v>
      </c>
      <c r="F117" s="150">
        <v>0</v>
      </c>
      <c r="G117" s="150">
        <v>0</v>
      </c>
      <c r="H117" s="150">
        <v>0</v>
      </c>
      <c r="I117" s="150">
        <v>591.36186399548603</v>
      </c>
      <c r="J117" s="150">
        <v>0</v>
      </c>
      <c r="K117" s="150">
        <v>0</v>
      </c>
      <c r="L117" s="150">
        <v>0</v>
      </c>
      <c r="M117" s="150">
        <v>0</v>
      </c>
      <c r="N117" s="150">
        <v>0</v>
      </c>
      <c r="O117" s="151">
        <v>0</v>
      </c>
      <c r="P117" s="22">
        <v>0</v>
      </c>
      <c r="Q117" s="22">
        <v>0</v>
      </c>
      <c r="R117" s="22">
        <v>0</v>
      </c>
      <c r="S117" s="22">
        <v>0</v>
      </c>
      <c r="T117" s="22">
        <v>0</v>
      </c>
      <c r="U117" s="22">
        <v>0</v>
      </c>
      <c r="V117" s="22">
        <v>0</v>
      </c>
      <c r="W117" s="22">
        <v>0</v>
      </c>
      <c r="X117" s="22">
        <v>0</v>
      </c>
      <c r="Y117" s="22">
        <v>0</v>
      </c>
      <c r="Z117" s="22">
        <v>0</v>
      </c>
      <c r="AA117" s="22">
        <v>0</v>
      </c>
      <c r="AB117" s="22">
        <v>0</v>
      </c>
      <c r="AC117" s="22">
        <v>0</v>
      </c>
      <c r="AD117" s="22">
        <v>0</v>
      </c>
      <c r="AE117" s="22">
        <v>0</v>
      </c>
      <c r="AF117" s="22">
        <v>0</v>
      </c>
      <c r="AG117" s="22">
        <v>0</v>
      </c>
      <c r="AH117" s="22">
        <v>0</v>
      </c>
      <c r="AI117" s="22">
        <v>0</v>
      </c>
      <c r="AJ117" s="22">
        <v>0</v>
      </c>
      <c r="AK117" s="22">
        <v>0</v>
      </c>
      <c r="AL117" s="22">
        <v>0</v>
      </c>
      <c r="AM117" s="22">
        <v>0</v>
      </c>
      <c r="AN117" s="22">
        <v>0</v>
      </c>
      <c r="AO117" s="22">
        <v>0</v>
      </c>
      <c r="AP117" s="22">
        <v>0</v>
      </c>
      <c r="AQ117" s="22">
        <v>0</v>
      </c>
      <c r="AR117" s="22">
        <v>0</v>
      </c>
      <c r="AS117" s="22">
        <v>0</v>
      </c>
      <c r="AT117" s="22">
        <v>0</v>
      </c>
      <c r="AU117" s="22">
        <v>0</v>
      </c>
      <c r="AV117" s="22">
        <v>0</v>
      </c>
      <c r="AW117" s="22">
        <v>0</v>
      </c>
      <c r="AX117" s="22">
        <v>0</v>
      </c>
      <c r="AY117" s="22">
        <v>0</v>
      </c>
      <c r="AZ117" s="22">
        <v>0</v>
      </c>
      <c r="BA117" s="22">
        <v>0</v>
      </c>
      <c r="BB117" s="22">
        <v>0</v>
      </c>
      <c r="BC117" s="22">
        <v>0</v>
      </c>
      <c r="BD117" s="22">
        <v>0</v>
      </c>
      <c r="BE117" s="22">
        <v>0</v>
      </c>
      <c r="BF117" s="22">
        <v>0</v>
      </c>
      <c r="BG117" s="22">
        <v>0</v>
      </c>
      <c r="BH117" s="22">
        <v>0</v>
      </c>
      <c r="BI117" s="22">
        <v>0</v>
      </c>
      <c r="BJ117" s="22">
        <v>0</v>
      </c>
      <c r="BK117" s="22">
        <v>0</v>
      </c>
      <c r="BL117" s="22">
        <v>0</v>
      </c>
      <c r="BM117" s="22">
        <v>0</v>
      </c>
      <c r="BN117" s="22">
        <v>0</v>
      </c>
      <c r="BO117" s="22">
        <v>0</v>
      </c>
      <c r="BP117" s="22">
        <v>0</v>
      </c>
      <c r="BQ117" s="22">
        <v>0</v>
      </c>
      <c r="BR117" s="22">
        <v>0</v>
      </c>
      <c r="BS117" s="22">
        <v>0</v>
      </c>
      <c r="BT117" s="22">
        <v>0</v>
      </c>
      <c r="BU117" s="22">
        <v>0</v>
      </c>
      <c r="BV117" s="22">
        <v>0</v>
      </c>
      <c r="BW117" s="22">
        <v>0</v>
      </c>
      <c r="BX117" s="22">
        <v>0</v>
      </c>
      <c r="BY117" s="22">
        <v>0</v>
      </c>
      <c r="BZ117" s="22">
        <v>0</v>
      </c>
      <c r="CA117" s="22">
        <v>0</v>
      </c>
      <c r="CB117" s="22">
        <v>0</v>
      </c>
      <c r="CC117" s="34">
        <v>0</v>
      </c>
      <c r="CE117" s="206">
        <v>0</v>
      </c>
      <c r="CG117" s="205"/>
    </row>
    <row r="118" spans="1:85" x14ac:dyDescent="0.25">
      <c r="A118">
        <v>115</v>
      </c>
      <c r="B118" s="7" t="s">
        <v>85</v>
      </c>
      <c r="C118" s="14" t="s">
        <v>21</v>
      </c>
      <c r="D118" s="149">
        <v>0</v>
      </c>
      <c r="E118" s="150">
        <v>0</v>
      </c>
      <c r="F118" s="150">
        <v>0</v>
      </c>
      <c r="G118" s="150">
        <v>0</v>
      </c>
      <c r="H118" s="150">
        <v>0</v>
      </c>
      <c r="I118" s="150">
        <v>0</v>
      </c>
      <c r="J118" s="150">
        <v>22.209923885942207</v>
      </c>
      <c r="K118" s="150">
        <v>0</v>
      </c>
      <c r="L118" s="150">
        <v>0</v>
      </c>
      <c r="M118" s="150">
        <v>0</v>
      </c>
      <c r="N118" s="150">
        <v>0</v>
      </c>
      <c r="O118" s="151">
        <v>0</v>
      </c>
      <c r="P118" s="22">
        <v>0</v>
      </c>
      <c r="Q118" s="22">
        <v>0</v>
      </c>
      <c r="R118" s="22">
        <v>0</v>
      </c>
      <c r="S118" s="22">
        <v>0</v>
      </c>
      <c r="T118" s="22">
        <v>0</v>
      </c>
      <c r="U118" s="22">
        <v>0</v>
      </c>
      <c r="V118" s="22">
        <v>0</v>
      </c>
      <c r="W118" s="22">
        <v>0</v>
      </c>
      <c r="X118" s="22">
        <v>0</v>
      </c>
      <c r="Y118" s="22">
        <v>0</v>
      </c>
      <c r="Z118" s="22">
        <v>0</v>
      </c>
      <c r="AA118" s="22">
        <v>0</v>
      </c>
      <c r="AB118" s="22">
        <v>0</v>
      </c>
      <c r="AC118" s="22">
        <v>0</v>
      </c>
      <c r="AD118" s="22">
        <v>0</v>
      </c>
      <c r="AE118" s="22">
        <v>0</v>
      </c>
      <c r="AF118" s="22">
        <v>0</v>
      </c>
      <c r="AG118" s="22">
        <v>0</v>
      </c>
      <c r="AH118" s="22">
        <v>0</v>
      </c>
      <c r="AI118" s="22">
        <v>0</v>
      </c>
      <c r="AJ118" s="22">
        <v>0</v>
      </c>
      <c r="AK118" s="22">
        <v>0</v>
      </c>
      <c r="AL118" s="22">
        <v>0</v>
      </c>
      <c r="AM118" s="22">
        <v>0</v>
      </c>
      <c r="AN118" s="22">
        <v>0</v>
      </c>
      <c r="AO118" s="22">
        <v>0</v>
      </c>
      <c r="AP118" s="22">
        <v>0</v>
      </c>
      <c r="AQ118" s="22">
        <v>0</v>
      </c>
      <c r="AR118" s="22">
        <v>0</v>
      </c>
      <c r="AS118" s="22">
        <v>0</v>
      </c>
      <c r="AT118" s="22">
        <v>0</v>
      </c>
      <c r="AU118" s="22">
        <v>0</v>
      </c>
      <c r="AV118" s="22">
        <v>0</v>
      </c>
      <c r="AW118" s="22">
        <v>0</v>
      </c>
      <c r="AX118" s="22">
        <v>0</v>
      </c>
      <c r="AY118" s="22">
        <v>0</v>
      </c>
      <c r="AZ118" s="22">
        <v>0</v>
      </c>
      <c r="BA118" s="22">
        <v>0</v>
      </c>
      <c r="BB118" s="22">
        <v>0</v>
      </c>
      <c r="BC118" s="22">
        <v>0</v>
      </c>
      <c r="BD118" s="22">
        <v>0</v>
      </c>
      <c r="BE118" s="22">
        <v>0</v>
      </c>
      <c r="BF118" s="22">
        <v>0</v>
      </c>
      <c r="BG118" s="22">
        <v>0</v>
      </c>
      <c r="BH118" s="22">
        <v>0</v>
      </c>
      <c r="BI118" s="22">
        <v>0</v>
      </c>
      <c r="BJ118" s="22">
        <v>0</v>
      </c>
      <c r="BK118" s="22">
        <v>0</v>
      </c>
      <c r="BL118" s="22">
        <v>0</v>
      </c>
      <c r="BM118" s="22">
        <v>0</v>
      </c>
      <c r="BN118" s="22">
        <v>0</v>
      </c>
      <c r="BO118" s="22">
        <v>0</v>
      </c>
      <c r="BP118" s="22">
        <v>0</v>
      </c>
      <c r="BQ118" s="22">
        <v>0</v>
      </c>
      <c r="BR118" s="22">
        <v>0</v>
      </c>
      <c r="BS118" s="22">
        <v>0</v>
      </c>
      <c r="BT118" s="22">
        <v>0</v>
      </c>
      <c r="BU118" s="22">
        <v>0</v>
      </c>
      <c r="BV118" s="22">
        <v>0</v>
      </c>
      <c r="BW118" s="22">
        <v>0</v>
      </c>
      <c r="BX118" s="22">
        <v>0</v>
      </c>
      <c r="BY118" s="22">
        <v>0</v>
      </c>
      <c r="BZ118" s="22">
        <v>0</v>
      </c>
      <c r="CA118" s="22">
        <v>0</v>
      </c>
      <c r="CB118" s="22">
        <v>0</v>
      </c>
      <c r="CC118" s="34">
        <v>0</v>
      </c>
      <c r="CE118" s="206">
        <v>0</v>
      </c>
      <c r="CG118" s="205"/>
    </row>
    <row r="119" spans="1:85" x14ac:dyDescent="0.25">
      <c r="A119">
        <v>116</v>
      </c>
      <c r="B119" s="7" t="s">
        <v>85</v>
      </c>
      <c r="C119" s="13" t="s">
        <v>22</v>
      </c>
      <c r="D119" s="149">
        <v>0</v>
      </c>
      <c r="E119" s="150">
        <v>0</v>
      </c>
      <c r="F119" s="150">
        <v>0</v>
      </c>
      <c r="G119" s="150">
        <v>0</v>
      </c>
      <c r="H119" s="150">
        <v>0</v>
      </c>
      <c r="I119" s="150">
        <v>0</v>
      </c>
      <c r="J119" s="150">
        <v>0</v>
      </c>
      <c r="K119" s="150">
        <v>215.9551838428209</v>
      </c>
      <c r="L119" s="150">
        <v>0</v>
      </c>
      <c r="M119" s="150">
        <v>0</v>
      </c>
      <c r="N119" s="150">
        <v>0</v>
      </c>
      <c r="O119" s="151">
        <v>0</v>
      </c>
      <c r="P119" s="22">
        <v>0</v>
      </c>
      <c r="Q119" s="22">
        <v>0</v>
      </c>
      <c r="R119" s="22">
        <v>0</v>
      </c>
      <c r="S119" s="22">
        <v>0</v>
      </c>
      <c r="T119" s="22">
        <v>0</v>
      </c>
      <c r="U119" s="22">
        <v>0</v>
      </c>
      <c r="V119" s="22">
        <v>0</v>
      </c>
      <c r="W119" s="22">
        <v>0</v>
      </c>
      <c r="X119" s="22">
        <v>0</v>
      </c>
      <c r="Y119" s="22">
        <v>0</v>
      </c>
      <c r="Z119" s="22">
        <v>0</v>
      </c>
      <c r="AA119" s="22">
        <v>0</v>
      </c>
      <c r="AB119" s="22">
        <v>0</v>
      </c>
      <c r="AC119" s="22">
        <v>0</v>
      </c>
      <c r="AD119" s="22">
        <v>0</v>
      </c>
      <c r="AE119" s="22">
        <v>0</v>
      </c>
      <c r="AF119" s="22">
        <v>0</v>
      </c>
      <c r="AG119" s="22">
        <v>0</v>
      </c>
      <c r="AH119" s="22">
        <v>0</v>
      </c>
      <c r="AI119" s="22">
        <v>0</v>
      </c>
      <c r="AJ119" s="22">
        <v>0</v>
      </c>
      <c r="AK119" s="22">
        <v>0</v>
      </c>
      <c r="AL119" s="22">
        <v>0</v>
      </c>
      <c r="AM119" s="22">
        <v>0</v>
      </c>
      <c r="AN119" s="22">
        <v>0</v>
      </c>
      <c r="AO119" s="22">
        <v>0</v>
      </c>
      <c r="AP119" s="22">
        <v>0</v>
      </c>
      <c r="AQ119" s="22">
        <v>0</v>
      </c>
      <c r="AR119" s="22">
        <v>0</v>
      </c>
      <c r="AS119" s="22">
        <v>0</v>
      </c>
      <c r="AT119" s="22">
        <v>0</v>
      </c>
      <c r="AU119" s="22">
        <v>0</v>
      </c>
      <c r="AV119" s="22">
        <v>0</v>
      </c>
      <c r="AW119" s="22">
        <v>0</v>
      </c>
      <c r="AX119" s="22">
        <v>0</v>
      </c>
      <c r="AY119" s="22">
        <v>0</v>
      </c>
      <c r="AZ119" s="22">
        <v>0</v>
      </c>
      <c r="BA119" s="22">
        <v>0</v>
      </c>
      <c r="BB119" s="22">
        <v>0</v>
      </c>
      <c r="BC119" s="22">
        <v>0</v>
      </c>
      <c r="BD119" s="22">
        <v>0</v>
      </c>
      <c r="BE119" s="22">
        <v>0</v>
      </c>
      <c r="BF119" s="22">
        <v>0</v>
      </c>
      <c r="BG119" s="22">
        <v>0</v>
      </c>
      <c r="BH119" s="22">
        <v>0</v>
      </c>
      <c r="BI119" s="22">
        <v>0</v>
      </c>
      <c r="BJ119" s="22">
        <v>0</v>
      </c>
      <c r="BK119" s="22">
        <v>0</v>
      </c>
      <c r="BL119" s="22">
        <v>0</v>
      </c>
      <c r="BM119" s="22">
        <v>0</v>
      </c>
      <c r="BN119" s="22">
        <v>0</v>
      </c>
      <c r="BO119" s="22">
        <v>0</v>
      </c>
      <c r="BP119" s="22">
        <v>0</v>
      </c>
      <c r="BQ119" s="22">
        <v>0</v>
      </c>
      <c r="BR119" s="22">
        <v>0</v>
      </c>
      <c r="BS119" s="22">
        <v>0</v>
      </c>
      <c r="BT119" s="22">
        <v>0</v>
      </c>
      <c r="BU119" s="22">
        <v>0</v>
      </c>
      <c r="BV119" s="22">
        <v>0</v>
      </c>
      <c r="BW119" s="22">
        <v>0</v>
      </c>
      <c r="BX119" s="22">
        <v>0</v>
      </c>
      <c r="BY119" s="22">
        <v>0</v>
      </c>
      <c r="BZ119" s="22">
        <v>0</v>
      </c>
      <c r="CA119" s="22">
        <v>0</v>
      </c>
      <c r="CB119" s="22">
        <v>0</v>
      </c>
      <c r="CC119" s="34">
        <v>0</v>
      </c>
      <c r="CE119" s="206">
        <v>0</v>
      </c>
      <c r="CG119" s="205"/>
    </row>
    <row r="120" spans="1:85" x14ac:dyDescent="0.25">
      <c r="A120">
        <v>117</v>
      </c>
      <c r="B120" s="7" t="s">
        <v>85</v>
      </c>
      <c r="C120" s="9" t="s">
        <v>23</v>
      </c>
      <c r="D120" s="149">
        <v>0</v>
      </c>
      <c r="E120" s="150">
        <v>0</v>
      </c>
      <c r="F120" s="150">
        <v>0</v>
      </c>
      <c r="G120" s="150">
        <v>0</v>
      </c>
      <c r="H120" s="150">
        <v>0</v>
      </c>
      <c r="I120" s="150">
        <v>0</v>
      </c>
      <c r="J120" s="150">
        <v>0</v>
      </c>
      <c r="K120" s="150">
        <v>0</v>
      </c>
      <c r="L120" s="150">
        <v>1918.6216107891014</v>
      </c>
      <c r="M120" s="150">
        <v>0</v>
      </c>
      <c r="N120" s="150">
        <v>0</v>
      </c>
      <c r="O120" s="151">
        <v>0</v>
      </c>
      <c r="P120" s="22">
        <v>0</v>
      </c>
      <c r="Q120" s="22">
        <v>0</v>
      </c>
      <c r="R120" s="22">
        <v>0</v>
      </c>
      <c r="S120" s="22">
        <v>0</v>
      </c>
      <c r="T120" s="22">
        <v>0</v>
      </c>
      <c r="U120" s="22">
        <v>0</v>
      </c>
      <c r="V120" s="22">
        <v>0</v>
      </c>
      <c r="W120" s="22">
        <v>0</v>
      </c>
      <c r="X120" s="22">
        <v>0</v>
      </c>
      <c r="Y120" s="22">
        <v>0</v>
      </c>
      <c r="Z120" s="22">
        <v>0</v>
      </c>
      <c r="AA120" s="22">
        <v>0</v>
      </c>
      <c r="AB120" s="22">
        <v>0</v>
      </c>
      <c r="AC120" s="22">
        <v>0</v>
      </c>
      <c r="AD120" s="22">
        <v>0</v>
      </c>
      <c r="AE120" s="22">
        <v>0</v>
      </c>
      <c r="AF120" s="22">
        <v>0</v>
      </c>
      <c r="AG120" s="22">
        <v>0</v>
      </c>
      <c r="AH120" s="22">
        <v>0</v>
      </c>
      <c r="AI120" s="22">
        <v>0</v>
      </c>
      <c r="AJ120" s="22">
        <v>0</v>
      </c>
      <c r="AK120" s="22">
        <v>0</v>
      </c>
      <c r="AL120" s="22">
        <v>0</v>
      </c>
      <c r="AM120" s="22">
        <v>0</v>
      </c>
      <c r="AN120" s="22">
        <v>0</v>
      </c>
      <c r="AO120" s="22">
        <v>0</v>
      </c>
      <c r="AP120" s="22">
        <v>0</v>
      </c>
      <c r="AQ120" s="22">
        <v>0</v>
      </c>
      <c r="AR120" s="22">
        <v>0</v>
      </c>
      <c r="AS120" s="22">
        <v>0</v>
      </c>
      <c r="AT120" s="22">
        <v>0</v>
      </c>
      <c r="AU120" s="22">
        <v>0</v>
      </c>
      <c r="AV120" s="22">
        <v>0</v>
      </c>
      <c r="AW120" s="22">
        <v>0</v>
      </c>
      <c r="AX120" s="22">
        <v>0</v>
      </c>
      <c r="AY120" s="22">
        <v>0</v>
      </c>
      <c r="AZ120" s="22">
        <v>0</v>
      </c>
      <c r="BA120" s="22">
        <v>0</v>
      </c>
      <c r="BB120" s="22">
        <v>0</v>
      </c>
      <c r="BC120" s="22">
        <v>0</v>
      </c>
      <c r="BD120" s="22">
        <v>0</v>
      </c>
      <c r="BE120" s="22">
        <v>0</v>
      </c>
      <c r="BF120" s="22">
        <v>0</v>
      </c>
      <c r="BG120" s="22">
        <v>0</v>
      </c>
      <c r="BH120" s="22">
        <v>0</v>
      </c>
      <c r="BI120" s="22">
        <v>0</v>
      </c>
      <c r="BJ120" s="22">
        <v>0</v>
      </c>
      <c r="BK120" s="22">
        <v>0</v>
      </c>
      <c r="BL120" s="22">
        <v>0</v>
      </c>
      <c r="BM120" s="22">
        <v>0</v>
      </c>
      <c r="BN120" s="22">
        <v>0</v>
      </c>
      <c r="BO120" s="22">
        <v>0</v>
      </c>
      <c r="BP120" s="22">
        <v>0</v>
      </c>
      <c r="BQ120" s="22">
        <v>0</v>
      </c>
      <c r="BR120" s="22">
        <v>0</v>
      </c>
      <c r="BS120" s="22">
        <v>0</v>
      </c>
      <c r="BT120" s="22">
        <v>0</v>
      </c>
      <c r="BU120" s="22">
        <v>0</v>
      </c>
      <c r="BV120" s="22">
        <v>0</v>
      </c>
      <c r="BW120" s="22">
        <v>0</v>
      </c>
      <c r="BX120" s="22">
        <v>0</v>
      </c>
      <c r="BY120" s="22">
        <v>0</v>
      </c>
      <c r="BZ120" s="22">
        <v>0</v>
      </c>
      <c r="CA120" s="22">
        <v>0</v>
      </c>
      <c r="CB120" s="22">
        <v>0</v>
      </c>
      <c r="CC120" s="34">
        <v>0</v>
      </c>
      <c r="CE120" s="160">
        <v>1918.6216107891012</v>
      </c>
      <c r="CG120" s="38">
        <f t="shared" ref="CG120:CG123" si="1">ABS(SUM(D120:CC120)-CE120)</f>
        <v>2.2737367544323206E-13</v>
      </c>
    </row>
    <row r="121" spans="1:85" x14ac:dyDescent="0.25">
      <c r="A121">
        <v>118</v>
      </c>
      <c r="B121" s="7" t="s">
        <v>85</v>
      </c>
      <c r="C121" s="9" t="s">
        <v>24</v>
      </c>
      <c r="D121" s="149">
        <v>0</v>
      </c>
      <c r="E121" s="150">
        <v>0</v>
      </c>
      <c r="F121" s="150">
        <v>0</v>
      </c>
      <c r="G121" s="150">
        <v>0</v>
      </c>
      <c r="H121" s="150">
        <v>0</v>
      </c>
      <c r="I121" s="150">
        <v>0</v>
      </c>
      <c r="J121" s="150">
        <v>0</v>
      </c>
      <c r="K121" s="150">
        <v>0</v>
      </c>
      <c r="L121" s="150">
        <v>0</v>
      </c>
      <c r="M121" s="150">
        <v>513.92798745218181</v>
      </c>
      <c r="N121" s="150">
        <v>0</v>
      </c>
      <c r="O121" s="151">
        <v>0</v>
      </c>
      <c r="P121" s="22">
        <v>0</v>
      </c>
      <c r="Q121" s="22">
        <v>0</v>
      </c>
      <c r="R121" s="22">
        <v>0</v>
      </c>
      <c r="S121" s="22">
        <v>0</v>
      </c>
      <c r="T121" s="22">
        <v>0</v>
      </c>
      <c r="U121" s="22">
        <v>0</v>
      </c>
      <c r="V121" s="22">
        <v>0</v>
      </c>
      <c r="W121" s="22">
        <v>0</v>
      </c>
      <c r="X121" s="22">
        <v>0</v>
      </c>
      <c r="Y121" s="22">
        <v>0</v>
      </c>
      <c r="Z121" s="22">
        <v>0</v>
      </c>
      <c r="AA121" s="22">
        <v>0</v>
      </c>
      <c r="AB121" s="22">
        <v>0</v>
      </c>
      <c r="AC121" s="22">
        <v>0</v>
      </c>
      <c r="AD121" s="22">
        <v>0</v>
      </c>
      <c r="AE121" s="22">
        <v>0</v>
      </c>
      <c r="AF121" s="22">
        <v>0</v>
      </c>
      <c r="AG121" s="22">
        <v>0</v>
      </c>
      <c r="AH121" s="22">
        <v>0</v>
      </c>
      <c r="AI121" s="22">
        <v>0</v>
      </c>
      <c r="AJ121" s="22">
        <v>0</v>
      </c>
      <c r="AK121" s="22">
        <v>0</v>
      </c>
      <c r="AL121" s="22">
        <v>0</v>
      </c>
      <c r="AM121" s="22">
        <v>0</v>
      </c>
      <c r="AN121" s="22">
        <v>0</v>
      </c>
      <c r="AO121" s="22">
        <v>0</v>
      </c>
      <c r="AP121" s="22">
        <v>0</v>
      </c>
      <c r="AQ121" s="22">
        <v>0</v>
      </c>
      <c r="AR121" s="22">
        <v>0</v>
      </c>
      <c r="AS121" s="22">
        <v>0</v>
      </c>
      <c r="AT121" s="22">
        <v>0</v>
      </c>
      <c r="AU121" s="22">
        <v>0</v>
      </c>
      <c r="AV121" s="22">
        <v>0</v>
      </c>
      <c r="AW121" s="22">
        <v>0</v>
      </c>
      <c r="AX121" s="22">
        <v>0</v>
      </c>
      <c r="AY121" s="22">
        <v>0</v>
      </c>
      <c r="AZ121" s="22">
        <v>0</v>
      </c>
      <c r="BA121" s="22">
        <v>0</v>
      </c>
      <c r="BB121" s="22">
        <v>0</v>
      </c>
      <c r="BC121" s="22">
        <v>0</v>
      </c>
      <c r="BD121" s="22">
        <v>0</v>
      </c>
      <c r="BE121" s="22">
        <v>0</v>
      </c>
      <c r="BF121" s="22">
        <v>0</v>
      </c>
      <c r="BG121" s="22">
        <v>0</v>
      </c>
      <c r="BH121" s="22">
        <v>0</v>
      </c>
      <c r="BI121" s="22">
        <v>0</v>
      </c>
      <c r="BJ121" s="22">
        <v>0</v>
      </c>
      <c r="BK121" s="22">
        <v>0</v>
      </c>
      <c r="BL121" s="22">
        <v>0</v>
      </c>
      <c r="BM121" s="22">
        <v>0</v>
      </c>
      <c r="BN121" s="22">
        <v>0</v>
      </c>
      <c r="BO121" s="22">
        <v>0</v>
      </c>
      <c r="BP121" s="22">
        <v>0</v>
      </c>
      <c r="BQ121" s="22">
        <v>0</v>
      </c>
      <c r="BR121" s="22">
        <v>0</v>
      </c>
      <c r="BS121" s="22">
        <v>0</v>
      </c>
      <c r="BT121" s="22">
        <v>0</v>
      </c>
      <c r="BU121" s="22">
        <v>0</v>
      </c>
      <c r="BV121" s="22">
        <v>0</v>
      </c>
      <c r="BW121" s="22">
        <v>0</v>
      </c>
      <c r="BX121" s="22">
        <v>0</v>
      </c>
      <c r="BY121" s="22">
        <v>0</v>
      </c>
      <c r="BZ121" s="22">
        <v>0</v>
      </c>
      <c r="CA121" s="22">
        <v>0</v>
      </c>
      <c r="CB121" s="22">
        <v>0</v>
      </c>
      <c r="CC121" s="34">
        <v>0</v>
      </c>
      <c r="CE121" s="160">
        <v>513.92798745218181</v>
      </c>
      <c r="CG121" s="38">
        <f t="shared" si="1"/>
        <v>0</v>
      </c>
    </row>
    <row r="122" spans="1:85" x14ac:dyDescent="0.25">
      <c r="A122">
        <v>119</v>
      </c>
      <c r="B122" s="7" t="s">
        <v>85</v>
      </c>
      <c r="C122" s="9" t="s">
        <v>25</v>
      </c>
      <c r="D122" s="149">
        <v>0</v>
      </c>
      <c r="E122" s="150">
        <v>0</v>
      </c>
      <c r="F122" s="150">
        <v>0</v>
      </c>
      <c r="G122" s="150">
        <v>0</v>
      </c>
      <c r="H122" s="150">
        <v>0</v>
      </c>
      <c r="I122" s="150">
        <v>0</v>
      </c>
      <c r="J122" s="150">
        <v>0</v>
      </c>
      <c r="K122" s="150">
        <v>0</v>
      </c>
      <c r="L122" s="150">
        <v>0</v>
      </c>
      <c r="M122" s="150">
        <v>0</v>
      </c>
      <c r="N122" s="150">
        <v>1366.7906451827425</v>
      </c>
      <c r="O122" s="151">
        <v>0</v>
      </c>
      <c r="P122" s="22">
        <v>0</v>
      </c>
      <c r="Q122" s="22">
        <v>0</v>
      </c>
      <c r="R122" s="22">
        <v>0</v>
      </c>
      <c r="S122" s="22">
        <v>0</v>
      </c>
      <c r="T122" s="22">
        <v>0</v>
      </c>
      <c r="U122" s="22">
        <v>0</v>
      </c>
      <c r="V122" s="22">
        <v>0</v>
      </c>
      <c r="W122" s="22">
        <v>0</v>
      </c>
      <c r="X122" s="22">
        <v>0</v>
      </c>
      <c r="Y122" s="22">
        <v>0</v>
      </c>
      <c r="Z122" s="22">
        <v>0</v>
      </c>
      <c r="AA122" s="22">
        <v>0</v>
      </c>
      <c r="AB122" s="22">
        <v>0</v>
      </c>
      <c r="AC122" s="22">
        <v>0</v>
      </c>
      <c r="AD122" s="22">
        <v>0</v>
      </c>
      <c r="AE122" s="22">
        <v>0</v>
      </c>
      <c r="AF122" s="22">
        <v>0</v>
      </c>
      <c r="AG122" s="22">
        <v>0</v>
      </c>
      <c r="AH122" s="22">
        <v>0</v>
      </c>
      <c r="AI122" s="22">
        <v>0</v>
      </c>
      <c r="AJ122" s="22">
        <v>0</v>
      </c>
      <c r="AK122" s="22">
        <v>0</v>
      </c>
      <c r="AL122" s="22">
        <v>0</v>
      </c>
      <c r="AM122" s="22">
        <v>0</v>
      </c>
      <c r="AN122" s="22">
        <v>0</v>
      </c>
      <c r="AO122" s="22">
        <v>0</v>
      </c>
      <c r="AP122" s="22">
        <v>0</v>
      </c>
      <c r="AQ122" s="22">
        <v>0</v>
      </c>
      <c r="AR122" s="22">
        <v>0</v>
      </c>
      <c r="AS122" s="22">
        <v>0</v>
      </c>
      <c r="AT122" s="22">
        <v>0</v>
      </c>
      <c r="AU122" s="22">
        <v>0</v>
      </c>
      <c r="AV122" s="22">
        <v>0</v>
      </c>
      <c r="AW122" s="22">
        <v>0</v>
      </c>
      <c r="AX122" s="22">
        <v>0</v>
      </c>
      <c r="AY122" s="22">
        <v>0</v>
      </c>
      <c r="AZ122" s="22">
        <v>0</v>
      </c>
      <c r="BA122" s="22">
        <v>0</v>
      </c>
      <c r="BB122" s="22">
        <v>0</v>
      </c>
      <c r="BC122" s="22">
        <v>0</v>
      </c>
      <c r="BD122" s="22">
        <v>0</v>
      </c>
      <c r="BE122" s="22">
        <v>0</v>
      </c>
      <c r="BF122" s="22">
        <v>0</v>
      </c>
      <c r="BG122" s="22">
        <v>0</v>
      </c>
      <c r="BH122" s="22">
        <v>0</v>
      </c>
      <c r="BI122" s="22">
        <v>0</v>
      </c>
      <c r="BJ122" s="22">
        <v>0</v>
      </c>
      <c r="BK122" s="22">
        <v>0</v>
      </c>
      <c r="BL122" s="22">
        <v>0</v>
      </c>
      <c r="BM122" s="22">
        <v>0</v>
      </c>
      <c r="BN122" s="22">
        <v>0</v>
      </c>
      <c r="BO122" s="22">
        <v>0</v>
      </c>
      <c r="BP122" s="22">
        <v>0</v>
      </c>
      <c r="BQ122" s="22">
        <v>0</v>
      </c>
      <c r="BR122" s="22">
        <v>0</v>
      </c>
      <c r="BS122" s="22">
        <v>0</v>
      </c>
      <c r="BT122" s="22">
        <v>0</v>
      </c>
      <c r="BU122" s="22">
        <v>0</v>
      </c>
      <c r="BV122" s="22">
        <v>0</v>
      </c>
      <c r="BW122" s="22">
        <v>0</v>
      </c>
      <c r="BX122" s="22">
        <v>0</v>
      </c>
      <c r="BY122" s="22">
        <v>0</v>
      </c>
      <c r="BZ122" s="22">
        <v>0</v>
      </c>
      <c r="CA122" s="22">
        <v>0</v>
      </c>
      <c r="CB122" s="22">
        <v>0</v>
      </c>
      <c r="CC122" s="34">
        <v>0</v>
      </c>
      <c r="CE122" s="160">
        <v>1366.7906451827428</v>
      </c>
      <c r="CG122" s="38">
        <f t="shared" si="1"/>
        <v>2.2737367544323206E-13</v>
      </c>
    </row>
    <row r="123" spans="1:85" ht="15.75" thickBot="1" x14ac:dyDescent="0.3">
      <c r="A123">
        <v>120</v>
      </c>
      <c r="B123" s="7" t="s">
        <v>85</v>
      </c>
      <c r="C123" s="9" t="s">
        <v>26</v>
      </c>
      <c r="D123" s="152">
        <v>0</v>
      </c>
      <c r="E123" s="153">
        <v>0</v>
      </c>
      <c r="F123" s="153">
        <v>0</v>
      </c>
      <c r="G123" s="153">
        <v>0</v>
      </c>
      <c r="H123" s="153">
        <v>0</v>
      </c>
      <c r="I123" s="153">
        <v>0</v>
      </c>
      <c r="J123" s="153">
        <v>0</v>
      </c>
      <c r="K123" s="153">
        <v>0</v>
      </c>
      <c r="L123" s="153">
        <v>0</v>
      </c>
      <c r="M123" s="153">
        <v>0</v>
      </c>
      <c r="N123" s="153">
        <v>0</v>
      </c>
      <c r="O123" s="154">
        <v>20102.267182298703</v>
      </c>
      <c r="P123" s="22">
        <v>0</v>
      </c>
      <c r="Q123" s="22">
        <v>0</v>
      </c>
      <c r="R123" s="22">
        <v>0</v>
      </c>
      <c r="S123" s="22">
        <v>0</v>
      </c>
      <c r="T123" s="22">
        <v>0</v>
      </c>
      <c r="U123" s="22">
        <v>0</v>
      </c>
      <c r="V123" s="22">
        <v>0</v>
      </c>
      <c r="W123" s="22">
        <v>0</v>
      </c>
      <c r="X123" s="22">
        <v>0</v>
      </c>
      <c r="Y123" s="22">
        <v>0</v>
      </c>
      <c r="Z123" s="22">
        <v>0</v>
      </c>
      <c r="AA123" s="22">
        <v>0</v>
      </c>
      <c r="AB123" s="22">
        <v>0</v>
      </c>
      <c r="AC123" s="22">
        <v>0</v>
      </c>
      <c r="AD123" s="22">
        <v>0</v>
      </c>
      <c r="AE123" s="22">
        <v>0</v>
      </c>
      <c r="AF123" s="22">
        <v>0</v>
      </c>
      <c r="AG123" s="22">
        <v>0</v>
      </c>
      <c r="AH123" s="22">
        <v>0</v>
      </c>
      <c r="AI123" s="22">
        <v>0</v>
      </c>
      <c r="AJ123" s="22">
        <v>0</v>
      </c>
      <c r="AK123" s="22">
        <v>0</v>
      </c>
      <c r="AL123" s="22">
        <v>0</v>
      </c>
      <c r="AM123" s="22">
        <v>0</v>
      </c>
      <c r="AN123" s="22">
        <v>0</v>
      </c>
      <c r="AO123" s="22">
        <v>0</v>
      </c>
      <c r="AP123" s="22">
        <v>0</v>
      </c>
      <c r="AQ123" s="22">
        <v>0</v>
      </c>
      <c r="AR123" s="22">
        <v>0</v>
      </c>
      <c r="AS123" s="22">
        <v>0</v>
      </c>
      <c r="AT123" s="22">
        <v>0</v>
      </c>
      <c r="AU123" s="22">
        <v>0</v>
      </c>
      <c r="AV123" s="22">
        <v>0</v>
      </c>
      <c r="AW123" s="22">
        <v>0</v>
      </c>
      <c r="AX123" s="22">
        <v>0</v>
      </c>
      <c r="AY123" s="22">
        <v>0</v>
      </c>
      <c r="AZ123" s="22">
        <v>0</v>
      </c>
      <c r="BA123" s="22">
        <v>0</v>
      </c>
      <c r="BB123" s="22">
        <v>0</v>
      </c>
      <c r="BC123" s="22">
        <v>0</v>
      </c>
      <c r="BD123" s="22">
        <v>0</v>
      </c>
      <c r="BE123" s="22">
        <v>0</v>
      </c>
      <c r="BF123" s="22">
        <v>0</v>
      </c>
      <c r="BG123" s="22">
        <v>0</v>
      </c>
      <c r="BH123" s="22">
        <v>0</v>
      </c>
      <c r="BI123" s="22">
        <v>0</v>
      </c>
      <c r="BJ123" s="22">
        <v>0</v>
      </c>
      <c r="BK123" s="22">
        <v>0</v>
      </c>
      <c r="BL123" s="22">
        <v>0</v>
      </c>
      <c r="BM123" s="22">
        <v>0</v>
      </c>
      <c r="BN123" s="22">
        <v>0</v>
      </c>
      <c r="BO123" s="22">
        <v>0</v>
      </c>
      <c r="BP123" s="22">
        <v>0</v>
      </c>
      <c r="BQ123" s="22">
        <v>0</v>
      </c>
      <c r="BR123" s="22">
        <v>0</v>
      </c>
      <c r="BS123" s="22">
        <v>0</v>
      </c>
      <c r="BT123" s="22">
        <v>0</v>
      </c>
      <c r="BU123" s="22">
        <v>0</v>
      </c>
      <c r="BV123" s="22">
        <v>0</v>
      </c>
      <c r="BW123" s="22">
        <v>0</v>
      </c>
      <c r="BX123" s="22">
        <v>0</v>
      </c>
      <c r="BY123" s="22">
        <v>0</v>
      </c>
      <c r="BZ123" s="22">
        <v>0</v>
      </c>
      <c r="CA123" s="22">
        <v>0</v>
      </c>
      <c r="CB123" s="22">
        <v>0</v>
      </c>
      <c r="CC123" s="34">
        <v>0</v>
      </c>
      <c r="CE123" s="160">
        <v>20102.267182298703</v>
      </c>
      <c r="CG123" s="38">
        <f t="shared" si="1"/>
        <v>0</v>
      </c>
    </row>
    <row r="124" spans="1:85" x14ac:dyDescent="0.25">
      <c r="A124">
        <v>121</v>
      </c>
      <c r="B124" s="4" t="s">
        <v>86</v>
      </c>
      <c r="C124" s="100" t="s">
        <v>1</v>
      </c>
      <c r="D124" s="33">
        <v>0</v>
      </c>
      <c r="E124" s="22">
        <v>0</v>
      </c>
      <c r="F124" s="22">
        <v>0</v>
      </c>
      <c r="G124" s="22">
        <v>0</v>
      </c>
      <c r="H124" s="22">
        <v>0</v>
      </c>
      <c r="I124" s="22">
        <v>0</v>
      </c>
      <c r="J124" s="22">
        <v>0</v>
      </c>
      <c r="K124" s="22">
        <v>0</v>
      </c>
      <c r="L124" s="22">
        <v>0</v>
      </c>
      <c r="M124" s="22">
        <v>0</v>
      </c>
      <c r="N124" s="22">
        <v>0</v>
      </c>
      <c r="O124" s="22">
        <v>0</v>
      </c>
      <c r="P124" s="146">
        <v>0</v>
      </c>
      <c r="Q124" s="147">
        <v>0</v>
      </c>
      <c r="R124" s="147">
        <v>0</v>
      </c>
      <c r="S124" s="147">
        <v>0</v>
      </c>
      <c r="T124" s="147">
        <v>0</v>
      </c>
      <c r="U124" s="147">
        <v>0</v>
      </c>
      <c r="V124" s="147">
        <v>0</v>
      </c>
      <c r="W124" s="147">
        <v>0</v>
      </c>
      <c r="X124" s="147">
        <v>0</v>
      </c>
      <c r="Y124" s="147">
        <v>0</v>
      </c>
      <c r="Z124" s="147">
        <v>0</v>
      </c>
      <c r="AA124" s="148">
        <v>0</v>
      </c>
      <c r="AB124" s="22">
        <v>0</v>
      </c>
      <c r="AC124" s="22">
        <v>0</v>
      </c>
      <c r="AD124" s="22">
        <v>0</v>
      </c>
      <c r="AE124" s="22">
        <v>0</v>
      </c>
      <c r="AF124" s="22">
        <v>0</v>
      </c>
      <c r="AG124" s="22">
        <v>0</v>
      </c>
      <c r="AH124" s="22">
        <v>0</v>
      </c>
      <c r="AI124" s="22">
        <v>0</v>
      </c>
      <c r="AJ124" s="22">
        <v>0</v>
      </c>
      <c r="AK124" s="22">
        <v>0</v>
      </c>
      <c r="AL124" s="22">
        <v>0</v>
      </c>
      <c r="AM124" s="22">
        <v>0</v>
      </c>
      <c r="AN124" s="22">
        <v>0</v>
      </c>
      <c r="AO124" s="22">
        <v>0</v>
      </c>
      <c r="AP124" s="22">
        <v>0</v>
      </c>
      <c r="AQ124" s="22">
        <v>0</v>
      </c>
      <c r="AR124" s="22">
        <v>0</v>
      </c>
      <c r="AS124" s="22">
        <v>0</v>
      </c>
      <c r="AT124" s="22">
        <v>0</v>
      </c>
      <c r="AU124" s="22">
        <v>0</v>
      </c>
      <c r="AV124" s="22">
        <v>0</v>
      </c>
      <c r="AW124" s="22">
        <v>0</v>
      </c>
      <c r="AX124" s="22">
        <v>0</v>
      </c>
      <c r="AY124" s="22">
        <v>0</v>
      </c>
      <c r="AZ124" s="22">
        <v>0</v>
      </c>
      <c r="BA124" s="22">
        <v>0</v>
      </c>
      <c r="BB124" s="22">
        <v>0</v>
      </c>
      <c r="BC124" s="22">
        <v>0</v>
      </c>
      <c r="BD124" s="22">
        <v>0</v>
      </c>
      <c r="BE124" s="22">
        <v>0</v>
      </c>
      <c r="BF124" s="22">
        <v>0</v>
      </c>
      <c r="BG124" s="22">
        <v>0</v>
      </c>
      <c r="BH124" s="22">
        <v>0</v>
      </c>
      <c r="BI124" s="22">
        <v>0</v>
      </c>
      <c r="BJ124" s="22">
        <v>0</v>
      </c>
      <c r="BK124" s="22">
        <v>0</v>
      </c>
      <c r="BL124" s="22">
        <v>0</v>
      </c>
      <c r="BM124" s="22">
        <v>0</v>
      </c>
      <c r="BN124" s="22">
        <v>0</v>
      </c>
      <c r="BO124" s="22">
        <v>0</v>
      </c>
      <c r="BP124" s="22">
        <v>0</v>
      </c>
      <c r="BQ124" s="22">
        <v>0</v>
      </c>
      <c r="BR124" s="22">
        <v>0</v>
      </c>
      <c r="BS124" s="22">
        <v>0</v>
      </c>
      <c r="BT124" s="22">
        <v>0</v>
      </c>
      <c r="BU124" s="22">
        <v>0</v>
      </c>
      <c r="BV124" s="22">
        <v>0</v>
      </c>
      <c r="BW124" s="22">
        <v>0</v>
      </c>
      <c r="BX124" s="22">
        <v>0</v>
      </c>
      <c r="BY124" s="22">
        <v>0</v>
      </c>
      <c r="BZ124" s="22">
        <v>0</v>
      </c>
      <c r="CA124" s="22">
        <v>0</v>
      </c>
      <c r="CB124" s="22">
        <v>0</v>
      </c>
      <c r="CC124" s="34">
        <v>0</v>
      </c>
      <c r="CE124" s="180">
        <v>0</v>
      </c>
      <c r="CG124" s="205"/>
    </row>
    <row r="125" spans="1:85" x14ac:dyDescent="0.25">
      <c r="A125">
        <v>122</v>
      </c>
      <c r="B125" s="7" t="s">
        <v>86</v>
      </c>
      <c r="C125" s="221" t="s">
        <v>2</v>
      </c>
      <c r="D125" s="33">
        <v>0</v>
      </c>
      <c r="E125" s="22">
        <v>0</v>
      </c>
      <c r="F125" s="22">
        <v>0</v>
      </c>
      <c r="G125" s="22">
        <v>0</v>
      </c>
      <c r="H125" s="22">
        <v>0</v>
      </c>
      <c r="I125" s="22">
        <v>0</v>
      </c>
      <c r="J125" s="22">
        <v>0</v>
      </c>
      <c r="K125" s="22">
        <v>0</v>
      </c>
      <c r="L125" s="22">
        <v>0</v>
      </c>
      <c r="M125" s="22">
        <v>0</v>
      </c>
      <c r="N125" s="22">
        <v>0</v>
      </c>
      <c r="O125" s="22">
        <v>0</v>
      </c>
      <c r="P125" s="149">
        <v>0</v>
      </c>
      <c r="Q125" s="150">
        <v>186.96438770100485</v>
      </c>
      <c r="R125" s="150">
        <v>0</v>
      </c>
      <c r="S125" s="150">
        <v>0</v>
      </c>
      <c r="T125" s="150">
        <v>0</v>
      </c>
      <c r="U125" s="150">
        <v>0</v>
      </c>
      <c r="V125" s="150">
        <v>0</v>
      </c>
      <c r="W125" s="150">
        <v>0</v>
      </c>
      <c r="X125" s="150">
        <v>0</v>
      </c>
      <c r="Y125" s="150">
        <v>0</v>
      </c>
      <c r="Z125" s="150">
        <v>0</v>
      </c>
      <c r="AA125" s="151">
        <v>0</v>
      </c>
      <c r="AB125" s="22">
        <v>0</v>
      </c>
      <c r="AC125" s="22">
        <v>0</v>
      </c>
      <c r="AD125" s="22">
        <v>0</v>
      </c>
      <c r="AE125" s="22">
        <v>0</v>
      </c>
      <c r="AF125" s="22">
        <v>0</v>
      </c>
      <c r="AG125" s="22">
        <v>0</v>
      </c>
      <c r="AH125" s="22">
        <v>0</v>
      </c>
      <c r="AI125" s="22">
        <v>0</v>
      </c>
      <c r="AJ125" s="22">
        <v>0</v>
      </c>
      <c r="AK125" s="22">
        <v>0</v>
      </c>
      <c r="AL125" s="22">
        <v>0</v>
      </c>
      <c r="AM125" s="22">
        <v>0</v>
      </c>
      <c r="AN125" s="22">
        <v>0</v>
      </c>
      <c r="AO125" s="22">
        <v>0</v>
      </c>
      <c r="AP125" s="22">
        <v>0</v>
      </c>
      <c r="AQ125" s="22">
        <v>0</v>
      </c>
      <c r="AR125" s="22">
        <v>0</v>
      </c>
      <c r="AS125" s="22">
        <v>0</v>
      </c>
      <c r="AT125" s="22">
        <v>0</v>
      </c>
      <c r="AU125" s="22">
        <v>0</v>
      </c>
      <c r="AV125" s="22">
        <v>0</v>
      </c>
      <c r="AW125" s="22">
        <v>0</v>
      </c>
      <c r="AX125" s="22">
        <v>0</v>
      </c>
      <c r="AY125" s="22">
        <v>0</v>
      </c>
      <c r="AZ125" s="22">
        <v>0</v>
      </c>
      <c r="BA125" s="22">
        <v>0</v>
      </c>
      <c r="BB125" s="22">
        <v>0</v>
      </c>
      <c r="BC125" s="22">
        <v>0</v>
      </c>
      <c r="BD125" s="22">
        <v>0</v>
      </c>
      <c r="BE125" s="22">
        <v>0</v>
      </c>
      <c r="BF125" s="22">
        <v>0</v>
      </c>
      <c r="BG125" s="22">
        <v>0</v>
      </c>
      <c r="BH125" s="22">
        <v>0</v>
      </c>
      <c r="BI125" s="22">
        <v>0</v>
      </c>
      <c r="BJ125" s="22">
        <v>0</v>
      </c>
      <c r="BK125" s="22">
        <v>0</v>
      </c>
      <c r="BL125" s="22">
        <v>0</v>
      </c>
      <c r="BM125" s="22">
        <v>0</v>
      </c>
      <c r="BN125" s="22">
        <v>0</v>
      </c>
      <c r="BO125" s="22">
        <v>0</v>
      </c>
      <c r="BP125" s="22">
        <v>0</v>
      </c>
      <c r="BQ125" s="22">
        <v>0</v>
      </c>
      <c r="BR125" s="22">
        <v>0</v>
      </c>
      <c r="BS125" s="22">
        <v>0</v>
      </c>
      <c r="BT125" s="22">
        <v>0</v>
      </c>
      <c r="BU125" s="22">
        <v>0</v>
      </c>
      <c r="BV125" s="22">
        <v>0</v>
      </c>
      <c r="BW125" s="22">
        <v>0</v>
      </c>
      <c r="BX125" s="22">
        <v>0</v>
      </c>
      <c r="BY125" s="22">
        <v>0</v>
      </c>
      <c r="BZ125" s="22">
        <v>0</v>
      </c>
      <c r="CA125" s="22">
        <v>0</v>
      </c>
      <c r="CB125" s="22">
        <v>0</v>
      </c>
      <c r="CC125" s="34">
        <v>0</v>
      </c>
      <c r="CE125" s="180">
        <v>0</v>
      </c>
      <c r="CG125" s="205"/>
    </row>
    <row r="126" spans="1:85" x14ac:dyDescent="0.25">
      <c r="A126">
        <v>123</v>
      </c>
      <c r="B126" s="7" t="s">
        <v>86</v>
      </c>
      <c r="C126" s="221" t="s">
        <v>17</v>
      </c>
      <c r="D126" s="33">
        <v>0</v>
      </c>
      <c r="E126" s="22">
        <v>0</v>
      </c>
      <c r="F126" s="22">
        <v>0</v>
      </c>
      <c r="G126" s="22">
        <v>0</v>
      </c>
      <c r="H126" s="22">
        <v>0</v>
      </c>
      <c r="I126" s="22">
        <v>0</v>
      </c>
      <c r="J126" s="22">
        <v>0</v>
      </c>
      <c r="K126" s="22">
        <v>0</v>
      </c>
      <c r="L126" s="22">
        <v>0</v>
      </c>
      <c r="M126" s="22">
        <v>0</v>
      </c>
      <c r="N126" s="22">
        <v>0</v>
      </c>
      <c r="O126" s="22">
        <v>0</v>
      </c>
      <c r="P126" s="149">
        <v>0</v>
      </c>
      <c r="Q126" s="150">
        <v>0</v>
      </c>
      <c r="R126" s="150">
        <v>26615.124894209606</v>
      </c>
      <c r="S126" s="150">
        <v>0</v>
      </c>
      <c r="T126" s="150">
        <v>0</v>
      </c>
      <c r="U126" s="150">
        <v>0</v>
      </c>
      <c r="V126" s="150">
        <v>0</v>
      </c>
      <c r="W126" s="150">
        <v>0</v>
      </c>
      <c r="X126" s="150">
        <v>0</v>
      </c>
      <c r="Y126" s="150">
        <v>0</v>
      </c>
      <c r="Z126" s="150">
        <v>0</v>
      </c>
      <c r="AA126" s="151">
        <v>0</v>
      </c>
      <c r="AB126" s="22">
        <v>0</v>
      </c>
      <c r="AC126" s="22">
        <v>0</v>
      </c>
      <c r="AD126" s="22">
        <v>0</v>
      </c>
      <c r="AE126" s="22">
        <v>0</v>
      </c>
      <c r="AF126" s="22">
        <v>0</v>
      </c>
      <c r="AG126" s="22">
        <v>0</v>
      </c>
      <c r="AH126" s="22">
        <v>0</v>
      </c>
      <c r="AI126" s="22">
        <v>0</v>
      </c>
      <c r="AJ126" s="22">
        <v>0</v>
      </c>
      <c r="AK126" s="22">
        <v>0</v>
      </c>
      <c r="AL126" s="22">
        <v>0</v>
      </c>
      <c r="AM126" s="22">
        <v>0</v>
      </c>
      <c r="AN126" s="22">
        <v>0</v>
      </c>
      <c r="AO126" s="22">
        <v>0</v>
      </c>
      <c r="AP126" s="22">
        <v>0</v>
      </c>
      <c r="AQ126" s="22">
        <v>0</v>
      </c>
      <c r="AR126" s="22">
        <v>0</v>
      </c>
      <c r="AS126" s="22">
        <v>0</v>
      </c>
      <c r="AT126" s="22">
        <v>0</v>
      </c>
      <c r="AU126" s="22">
        <v>0</v>
      </c>
      <c r="AV126" s="22">
        <v>0</v>
      </c>
      <c r="AW126" s="22">
        <v>0</v>
      </c>
      <c r="AX126" s="22">
        <v>0</v>
      </c>
      <c r="AY126" s="22">
        <v>0</v>
      </c>
      <c r="AZ126" s="22">
        <v>0</v>
      </c>
      <c r="BA126" s="22">
        <v>0</v>
      </c>
      <c r="BB126" s="22">
        <v>0</v>
      </c>
      <c r="BC126" s="22">
        <v>0</v>
      </c>
      <c r="BD126" s="22">
        <v>0</v>
      </c>
      <c r="BE126" s="22">
        <v>0</v>
      </c>
      <c r="BF126" s="22">
        <v>0</v>
      </c>
      <c r="BG126" s="22">
        <v>0</v>
      </c>
      <c r="BH126" s="22">
        <v>0</v>
      </c>
      <c r="BI126" s="22">
        <v>0</v>
      </c>
      <c r="BJ126" s="22">
        <v>0</v>
      </c>
      <c r="BK126" s="22">
        <v>0</v>
      </c>
      <c r="BL126" s="22">
        <v>0</v>
      </c>
      <c r="BM126" s="22">
        <v>0</v>
      </c>
      <c r="BN126" s="22">
        <v>0</v>
      </c>
      <c r="BO126" s="22">
        <v>0</v>
      </c>
      <c r="BP126" s="22">
        <v>0</v>
      </c>
      <c r="BQ126" s="22">
        <v>0</v>
      </c>
      <c r="BR126" s="22">
        <v>0</v>
      </c>
      <c r="BS126" s="22">
        <v>0</v>
      </c>
      <c r="BT126" s="22">
        <v>0</v>
      </c>
      <c r="BU126" s="22">
        <v>0</v>
      </c>
      <c r="BV126" s="22">
        <v>0</v>
      </c>
      <c r="BW126" s="22">
        <v>0</v>
      </c>
      <c r="BX126" s="22">
        <v>0</v>
      </c>
      <c r="BY126" s="22">
        <v>0</v>
      </c>
      <c r="BZ126" s="22">
        <v>0</v>
      </c>
      <c r="CA126" s="22">
        <v>0</v>
      </c>
      <c r="CB126" s="22">
        <v>0</v>
      </c>
      <c r="CC126" s="34">
        <v>0</v>
      </c>
      <c r="CE126" s="180">
        <v>0</v>
      </c>
      <c r="CG126" s="205"/>
    </row>
    <row r="127" spans="1:85" x14ac:dyDescent="0.25">
      <c r="A127">
        <v>124</v>
      </c>
      <c r="B127" s="7" t="s">
        <v>86</v>
      </c>
      <c r="C127" s="9" t="s">
        <v>18</v>
      </c>
      <c r="D127" s="33">
        <v>0</v>
      </c>
      <c r="E127" s="22">
        <v>0</v>
      </c>
      <c r="F127" s="22">
        <v>0</v>
      </c>
      <c r="G127" s="22">
        <v>0</v>
      </c>
      <c r="H127" s="22">
        <v>0</v>
      </c>
      <c r="I127" s="22">
        <v>0</v>
      </c>
      <c r="J127" s="22">
        <v>0</v>
      </c>
      <c r="K127" s="22">
        <v>0</v>
      </c>
      <c r="L127" s="22">
        <v>0</v>
      </c>
      <c r="M127" s="22">
        <v>0</v>
      </c>
      <c r="N127" s="22">
        <v>0</v>
      </c>
      <c r="O127" s="22">
        <v>0</v>
      </c>
      <c r="P127" s="149">
        <v>0</v>
      </c>
      <c r="Q127" s="150">
        <v>0</v>
      </c>
      <c r="R127" s="150">
        <v>0</v>
      </c>
      <c r="S127" s="150">
        <v>116895.46798228164</v>
      </c>
      <c r="T127" s="150">
        <v>0</v>
      </c>
      <c r="U127" s="150">
        <v>0</v>
      </c>
      <c r="V127" s="150">
        <v>0</v>
      </c>
      <c r="W127" s="150">
        <v>0</v>
      </c>
      <c r="X127" s="150">
        <v>0</v>
      </c>
      <c r="Y127" s="150">
        <v>0</v>
      </c>
      <c r="Z127" s="150">
        <v>0</v>
      </c>
      <c r="AA127" s="151">
        <v>0</v>
      </c>
      <c r="AB127" s="22">
        <v>0</v>
      </c>
      <c r="AC127" s="22">
        <v>0</v>
      </c>
      <c r="AD127" s="22">
        <v>0</v>
      </c>
      <c r="AE127" s="22">
        <v>0</v>
      </c>
      <c r="AF127" s="22">
        <v>0</v>
      </c>
      <c r="AG127" s="22">
        <v>0</v>
      </c>
      <c r="AH127" s="22">
        <v>0</v>
      </c>
      <c r="AI127" s="22">
        <v>0</v>
      </c>
      <c r="AJ127" s="22">
        <v>0</v>
      </c>
      <c r="AK127" s="22">
        <v>0</v>
      </c>
      <c r="AL127" s="22">
        <v>0</v>
      </c>
      <c r="AM127" s="22">
        <v>0</v>
      </c>
      <c r="AN127" s="22">
        <v>0</v>
      </c>
      <c r="AO127" s="22">
        <v>0</v>
      </c>
      <c r="AP127" s="22">
        <v>0</v>
      </c>
      <c r="AQ127" s="22">
        <v>0</v>
      </c>
      <c r="AR127" s="22">
        <v>0</v>
      </c>
      <c r="AS127" s="22">
        <v>0</v>
      </c>
      <c r="AT127" s="22">
        <v>0</v>
      </c>
      <c r="AU127" s="22">
        <v>0</v>
      </c>
      <c r="AV127" s="22">
        <v>0</v>
      </c>
      <c r="AW127" s="22">
        <v>0</v>
      </c>
      <c r="AX127" s="22">
        <v>0</v>
      </c>
      <c r="AY127" s="22">
        <v>0</v>
      </c>
      <c r="AZ127" s="22">
        <v>0</v>
      </c>
      <c r="BA127" s="22">
        <v>0</v>
      </c>
      <c r="BB127" s="22">
        <v>0</v>
      </c>
      <c r="BC127" s="22">
        <v>0</v>
      </c>
      <c r="BD127" s="22">
        <v>0</v>
      </c>
      <c r="BE127" s="22">
        <v>0</v>
      </c>
      <c r="BF127" s="22">
        <v>0</v>
      </c>
      <c r="BG127" s="22">
        <v>0</v>
      </c>
      <c r="BH127" s="22">
        <v>0</v>
      </c>
      <c r="BI127" s="22">
        <v>0</v>
      </c>
      <c r="BJ127" s="22">
        <v>0</v>
      </c>
      <c r="BK127" s="22">
        <v>0</v>
      </c>
      <c r="BL127" s="22">
        <v>0</v>
      </c>
      <c r="BM127" s="22">
        <v>0</v>
      </c>
      <c r="BN127" s="22">
        <v>0</v>
      </c>
      <c r="BO127" s="22">
        <v>0</v>
      </c>
      <c r="BP127" s="22">
        <v>0</v>
      </c>
      <c r="BQ127" s="22">
        <v>0</v>
      </c>
      <c r="BR127" s="22">
        <v>0</v>
      </c>
      <c r="BS127" s="22">
        <v>0</v>
      </c>
      <c r="BT127" s="22">
        <v>0</v>
      </c>
      <c r="BU127" s="22">
        <v>0</v>
      </c>
      <c r="BV127" s="22">
        <v>0</v>
      </c>
      <c r="BW127" s="22">
        <v>0</v>
      </c>
      <c r="BX127" s="22">
        <v>0</v>
      </c>
      <c r="BY127" s="22">
        <v>0</v>
      </c>
      <c r="BZ127" s="22">
        <v>0</v>
      </c>
      <c r="CA127" s="22">
        <v>0</v>
      </c>
      <c r="CB127" s="22">
        <v>0</v>
      </c>
      <c r="CC127" s="34">
        <v>0</v>
      </c>
      <c r="CE127" s="160">
        <v>116895.46798228164</v>
      </c>
      <c r="CG127" s="38">
        <f>ABS(SUM(D127:CC127)-CE127)</f>
        <v>0</v>
      </c>
    </row>
    <row r="128" spans="1:85" x14ac:dyDescent="0.25">
      <c r="A128">
        <v>125</v>
      </c>
      <c r="B128" s="7" t="s">
        <v>86</v>
      </c>
      <c r="C128" s="9" t="s">
        <v>19</v>
      </c>
      <c r="D128" s="33">
        <v>0</v>
      </c>
      <c r="E128" s="22">
        <v>0</v>
      </c>
      <c r="F128" s="22">
        <v>0</v>
      </c>
      <c r="G128" s="22">
        <v>0</v>
      </c>
      <c r="H128" s="22">
        <v>0</v>
      </c>
      <c r="I128" s="22">
        <v>0</v>
      </c>
      <c r="J128" s="22">
        <v>0</v>
      </c>
      <c r="K128" s="22">
        <v>0</v>
      </c>
      <c r="L128" s="22">
        <v>0</v>
      </c>
      <c r="M128" s="22">
        <v>0</v>
      </c>
      <c r="N128" s="22">
        <v>0</v>
      </c>
      <c r="O128" s="22">
        <v>0</v>
      </c>
      <c r="P128" s="149">
        <v>0</v>
      </c>
      <c r="Q128" s="150">
        <v>0</v>
      </c>
      <c r="R128" s="150">
        <v>0</v>
      </c>
      <c r="S128" s="150">
        <v>0</v>
      </c>
      <c r="T128" s="150">
        <v>12193.601395285763</v>
      </c>
      <c r="U128" s="150">
        <v>0</v>
      </c>
      <c r="V128" s="150">
        <v>0</v>
      </c>
      <c r="W128" s="150">
        <v>0</v>
      </c>
      <c r="X128" s="150">
        <v>0</v>
      </c>
      <c r="Y128" s="150">
        <v>0</v>
      </c>
      <c r="Z128" s="150">
        <v>0</v>
      </c>
      <c r="AA128" s="151">
        <v>0</v>
      </c>
      <c r="AB128" s="22">
        <v>0</v>
      </c>
      <c r="AC128" s="22">
        <v>0</v>
      </c>
      <c r="AD128" s="22">
        <v>0</v>
      </c>
      <c r="AE128" s="22">
        <v>0</v>
      </c>
      <c r="AF128" s="22">
        <v>0</v>
      </c>
      <c r="AG128" s="22">
        <v>0</v>
      </c>
      <c r="AH128" s="22">
        <v>0</v>
      </c>
      <c r="AI128" s="22">
        <v>0</v>
      </c>
      <c r="AJ128" s="22">
        <v>0</v>
      </c>
      <c r="AK128" s="22">
        <v>0</v>
      </c>
      <c r="AL128" s="22">
        <v>0</v>
      </c>
      <c r="AM128" s="22">
        <v>0</v>
      </c>
      <c r="AN128" s="22">
        <v>0</v>
      </c>
      <c r="AO128" s="22">
        <v>0</v>
      </c>
      <c r="AP128" s="22">
        <v>0</v>
      </c>
      <c r="AQ128" s="22">
        <v>0</v>
      </c>
      <c r="AR128" s="22">
        <v>0</v>
      </c>
      <c r="AS128" s="22">
        <v>0</v>
      </c>
      <c r="AT128" s="22">
        <v>0</v>
      </c>
      <c r="AU128" s="22">
        <v>0</v>
      </c>
      <c r="AV128" s="22">
        <v>0</v>
      </c>
      <c r="AW128" s="22">
        <v>0</v>
      </c>
      <c r="AX128" s="22">
        <v>0</v>
      </c>
      <c r="AY128" s="22">
        <v>0</v>
      </c>
      <c r="AZ128" s="22">
        <v>0</v>
      </c>
      <c r="BA128" s="22">
        <v>0</v>
      </c>
      <c r="BB128" s="22">
        <v>0</v>
      </c>
      <c r="BC128" s="22">
        <v>0</v>
      </c>
      <c r="BD128" s="22">
        <v>0</v>
      </c>
      <c r="BE128" s="22">
        <v>0</v>
      </c>
      <c r="BF128" s="22">
        <v>0</v>
      </c>
      <c r="BG128" s="22">
        <v>0</v>
      </c>
      <c r="BH128" s="22">
        <v>0</v>
      </c>
      <c r="BI128" s="22">
        <v>0</v>
      </c>
      <c r="BJ128" s="22">
        <v>0</v>
      </c>
      <c r="BK128" s="22">
        <v>0</v>
      </c>
      <c r="BL128" s="22">
        <v>0</v>
      </c>
      <c r="BM128" s="22">
        <v>0</v>
      </c>
      <c r="BN128" s="22">
        <v>0</v>
      </c>
      <c r="BO128" s="22">
        <v>0</v>
      </c>
      <c r="BP128" s="22">
        <v>0</v>
      </c>
      <c r="BQ128" s="22">
        <v>0</v>
      </c>
      <c r="BR128" s="22">
        <v>0</v>
      </c>
      <c r="BS128" s="22">
        <v>0</v>
      </c>
      <c r="BT128" s="22">
        <v>0</v>
      </c>
      <c r="BU128" s="22">
        <v>0</v>
      </c>
      <c r="BV128" s="22">
        <v>0</v>
      </c>
      <c r="BW128" s="22">
        <v>0</v>
      </c>
      <c r="BX128" s="22">
        <v>0</v>
      </c>
      <c r="BY128" s="22">
        <v>0</v>
      </c>
      <c r="BZ128" s="22">
        <v>0</v>
      </c>
      <c r="CA128" s="22">
        <v>0</v>
      </c>
      <c r="CB128" s="22">
        <v>0</v>
      </c>
      <c r="CC128" s="34">
        <v>0</v>
      </c>
      <c r="CE128" s="160">
        <v>12193.601395285763</v>
      </c>
      <c r="CG128" s="38">
        <f>ABS(SUM(D128:CC128)-CE128)</f>
        <v>0</v>
      </c>
    </row>
    <row r="129" spans="1:85" x14ac:dyDescent="0.25">
      <c r="A129">
        <v>126</v>
      </c>
      <c r="B129" s="7" t="s">
        <v>86</v>
      </c>
      <c r="C129" s="14" t="s">
        <v>20</v>
      </c>
      <c r="D129" s="33">
        <v>0</v>
      </c>
      <c r="E129" s="22">
        <v>0</v>
      </c>
      <c r="F129" s="22">
        <v>0</v>
      </c>
      <c r="G129" s="22">
        <v>0</v>
      </c>
      <c r="H129" s="22">
        <v>0</v>
      </c>
      <c r="I129" s="22">
        <v>0</v>
      </c>
      <c r="J129" s="22">
        <v>0</v>
      </c>
      <c r="K129" s="22">
        <v>0</v>
      </c>
      <c r="L129" s="22">
        <v>0</v>
      </c>
      <c r="M129" s="22">
        <v>0</v>
      </c>
      <c r="N129" s="22">
        <v>0</v>
      </c>
      <c r="O129" s="22">
        <v>0</v>
      </c>
      <c r="P129" s="149">
        <v>0</v>
      </c>
      <c r="Q129" s="150">
        <v>0</v>
      </c>
      <c r="R129" s="150">
        <v>0</v>
      </c>
      <c r="S129" s="150">
        <v>0</v>
      </c>
      <c r="T129" s="150">
        <v>0</v>
      </c>
      <c r="U129" s="150">
        <v>833.91095671583253</v>
      </c>
      <c r="V129" s="150">
        <v>0</v>
      </c>
      <c r="W129" s="150">
        <v>0</v>
      </c>
      <c r="X129" s="150">
        <v>0</v>
      </c>
      <c r="Y129" s="150">
        <v>0</v>
      </c>
      <c r="Z129" s="150">
        <v>0</v>
      </c>
      <c r="AA129" s="151">
        <v>0</v>
      </c>
      <c r="AB129" s="22">
        <v>0</v>
      </c>
      <c r="AC129" s="22">
        <v>0</v>
      </c>
      <c r="AD129" s="22">
        <v>0</v>
      </c>
      <c r="AE129" s="22">
        <v>0</v>
      </c>
      <c r="AF129" s="22">
        <v>0</v>
      </c>
      <c r="AG129" s="22">
        <v>0</v>
      </c>
      <c r="AH129" s="22">
        <v>0</v>
      </c>
      <c r="AI129" s="22">
        <v>0</v>
      </c>
      <c r="AJ129" s="22">
        <v>0</v>
      </c>
      <c r="AK129" s="22">
        <v>0</v>
      </c>
      <c r="AL129" s="22">
        <v>0</v>
      </c>
      <c r="AM129" s="22">
        <v>0</v>
      </c>
      <c r="AN129" s="22">
        <v>0</v>
      </c>
      <c r="AO129" s="22">
        <v>0</v>
      </c>
      <c r="AP129" s="22">
        <v>0</v>
      </c>
      <c r="AQ129" s="22">
        <v>0</v>
      </c>
      <c r="AR129" s="22">
        <v>0</v>
      </c>
      <c r="AS129" s="22">
        <v>0</v>
      </c>
      <c r="AT129" s="22">
        <v>0</v>
      </c>
      <c r="AU129" s="22">
        <v>0</v>
      </c>
      <c r="AV129" s="22">
        <v>0</v>
      </c>
      <c r="AW129" s="22">
        <v>0</v>
      </c>
      <c r="AX129" s="22">
        <v>0</v>
      </c>
      <c r="AY129" s="22">
        <v>0</v>
      </c>
      <c r="AZ129" s="22">
        <v>0</v>
      </c>
      <c r="BA129" s="22">
        <v>0</v>
      </c>
      <c r="BB129" s="22">
        <v>0</v>
      </c>
      <c r="BC129" s="22">
        <v>0</v>
      </c>
      <c r="BD129" s="22">
        <v>0</v>
      </c>
      <c r="BE129" s="22">
        <v>0</v>
      </c>
      <c r="BF129" s="22">
        <v>0</v>
      </c>
      <c r="BG129" s="22">
        <v>0</v>
      </c>
      <c r="BH129" s="22">
        <v>0</v>
      </c>
      <c r="BI129" s="22">
        <v>0</v>
      </c>
      <c r="BJ129" s="22">
        <v>0</v>
      </c>
      <c r="BK129" s="22">
        <v>0</v>
      </c>
      <c r="BL129" s="22">
        <v>0</v>
      </c>
      <c r="BM129" s="22">
        <v>0</v>
      </c>
      <c r="BN129" s="22">
        <v>0</v>
      </c>
      <c r="BO129" s="22">
        <v>0</v>
      </c>
      <c r="BP129" s="22">
        <v>0</v>
      </c>
      <c r="BQ129" s="22">
        <v>0</v>
      </c>
      <c r="BR129" s="22">
        <v>0</v>
      </c>
      <c r="BS129" s="22">
        <v>0</v>
      </c>
      <c r="BT129" s="22">
        <v>0</v>
      </c>
      <c r="BU129" s="22">
        <v>0</v>
      </c>
      <c r="BV129" s="22">
        <v>0</v>
      </c>
      <c r="BW129" s="22">
        <v>0</v>
      </c>
      <c r="BX129" s="22">
        <v>0</v>
      </c>
      <c r="BY129" s="22">
        <v>0</v>
      </c>
      <c r="BZ129" s="22">
        <v>0</v>
      </c>
      <c r="CA129" s="22">
        <v>0</v>
      </c>
      <c r="CB129" s="22">
        <v>0</v>
      </c>
      <c r="CC129" s="34">
        <v>0</v>
      </c>
      <c r="CE129" s="206">
        <v>0</v>
      </c>
      <c r="CG129" s="205"/>
    </row>
    <row r="130" spans="1:85" x14ac:dyDescent="0.25">
      <c r="A130">
        <v>127</v>
      </c>
      <c r="B130" s="7" t="s">
        <v>86</v>
      </c>
      <c r="C130" s="14" t="s">
        <v>21</v>
      </c>
      <c r="D130" s="33">
        <v>0</v>
      </c>
      <c r="E130" s="22">
        <v>0</v>
      </c>
      <c r="F130" s="22">
        <v>0</v>
      </c>
      <c r="G130" s="22">
        <v>0</v>
      </c>
      <c r="H130" s="22">
        <v>0</v>
      </c>
      <c r="I130" s="22">
        <v>0</v>
      </c>
      <c r="J130" s="22">
        <v>0</v>
      </c>
      <c r="K130" s="22">
        <v>0</v>
      </c>
      <c r="L130" s="22">
        <v>0</v>
      </c>
      <c r="M130" s="22">
        <v>0</v>
      </c>
      <c r="N130" s="22">
        <v>0</v>
      </c>
      <c r="O130" s="22">
        <v>0</v>
      </c>
      <c r="P130" s="149">
        <v>0</v>
      </c>
      <c r="Q130" s="150">
        <v>0</v>
      </c>
      <c r="R130" s="150">
        <v>0</v>
      </c>
      <c r="S130" s="150">
        <v>0</v>
      </c>
      <c r="T130" s="150">
        <v>0</v>
      </c>
      <c r="U130" s="150">
        <v>0</v>
      </c>
      <c r="V130" s="150">
        <v>15371.443730735544</v>
      </c>
      <c r="W130" s="150">
        <v>0</v>
      </c>
      <c r="X130" s="150">
        <v>0</v>
      </c>
      <c r="Y130" s="150">
        <v>0</v>
      </c>
      <c r="Z130" s="150">
        <v>0</v>
      </c>
      <c r="AA130" s="151">
        <v>0</v>
      </c>
      <c r="AB130" s="22">
        <v>0</v>
      </c>
      <c r="AC130" s="22">
        <v>0</v>
      </c>
      <c r="AD130" s="22">
        <v>0</v>
      </c>
      <c r="AE130" s="22">
        <v>0</v>
      </c>
      <c r="AF130" s="22">
        <v>0</v>
      </c>
      <c r="AG130" s="22">
        <v>0</v>
      </c>
      <c r="AH130" s="22">
        <v>0</v>
      </c>
      <c r="AI130" s="22">
        <v>0</v>
      </c>
      <c r="AJ130" s="22">
        <v>0</v>
      </c>
      <c r="AK130" s="22">
        <v>0</v>
      </c>
      <c r="AL130" s="22">
        <v>0</v>
      </c>
      <c r="AM130" s="22">
        <v>0</v>
      </c>
      <c r="AN130" s="22">
        <v>0</v>
      </c>
      <c r="AO130" s="22">
        <v>0</v>
      </c>
      <c r="AP130" s="22">
        <v>0</v>
      </c>
      <c r="AQ130" s="22">
        <v>0</v>
      </c>
      <c r="AR130" s="22">
        <v>0</v>
      </c>
      <c r="AS130" s="22">
        <v>0</v>
      </c>
      <c r="AT130" s="22">
        <v>0</v>
      </c>
      <c r="AU130" s="22">
        <v>0</v>
      </c>
      <c r="AV130" s="22">
        <v>0</v>
      </c>
      <c r="AW130" s="22">
        <v>0</v>
      </c>
      <c r="AX130" s="22">
        <v>0</v>
      </c>
      <c r="AY130" s="22">
        <v>0</v>
      </c>
      <c r="AZ130" s="22">
        <v>0</v>
      </c>
      <c r="BA130" s="22">
        <v>0</v>
      </c>
      <c r="BB130" s="22">
        <v>0</v>
      </c>
      <c r="BC130" s="22">
        <v>0</v>
      </c>
      <c r="BD130" s="22">
        <v>0</v>
      </c>
      <c r="BE130" s="22">
        <v>0</v>
      </c>
      <c r="BF130" s="22">
        <v>0</v>
      </c>
      <c r="BG130" s="22">
        <v>0</v>
      </c>
      <c r="BH130" s="22">
        <v>0</v>
      </c>
      <c r="BI130" s="22">
        <v>0</v>
      </c>
      <c r="BJ130" s="22">
        <v>0</v>
      </c>
      <c r="BK130" s="22">
        <v>0</v>
      </c>
      <c r="BL130" s="22">
        <v>0</v>
      </c>
      <c r="BM130" s="22">
        <v>0</v>
      </c>
      <c r="BN130" s="22">
        <v>0</v>
      </c>
      <c r="BO130" s="22">
        <v>0</v>
      </c>
      <c r="BP130" s="22">
        <v>0</v>
      </c>
      <c r="BQ130" s="22">
        <v>0</v>
      </c>
      <c r="BR130" s="22">
        <v>0</v>
      </c>
      <c r="BS130" s="22">
        <v>0</v>
      </c>
      <c r="BT130" s="22">
        <v>0</v>
      </c>
      <c r="BU130" s="22">
        <v>0</v>
      </c>
      <c r="BV130" s="22">
        <v>0</v>
      </c>
      <c r="BW130" s="22">
        <v>0</v>
      </c>
      <c r="BX130" s="22">
        <v>0</v>
      </c>
      <c r="BY130" s="22">
        <v>0</v>
      </c>
      <c r="BZ130" s="22">
        <v>0</v>
      </c>
      <c r="CA130" s="22">
        <v>0</v>
      </c>
      <c r="CB130" s="22">
        <v>0</v>
      </c>
      <c r="CC130" s="34">
        <v>0</v>
      </c>
      <c r="CE130" s="206">
        <v>0</v>
      </c>
      <c r="CG130" s="205"/>
    </row>
    <row r="131" spans="1:85" x14ac:dyDescent="0.25">
      <c r="A131">
        <v>128</v>
      </c>
      <c r="B131" s="7" t="s">
        <v>86</v>
      </c>
      <c r="C131" s="13" t="s">
        <v>22</v>
      </c>
      <c r="D131" s="33">
        <v>0</v>
      </c>
      <c r="E131" s="22">
        <v>0</v>
      </c>
      <c r="F131" s="22">
        <v>0</v>
      </c>
      <c r="G131" s="22">
        <v>0</v>
      </c>
      <c r="H131" s="22">
        <v>0</v>
      </c>
      <c r="I131" s="22">
        <v>0</v>
      </c>
      <c r="J131" s="22">
        <v>0</v>
      </c>
      <c r="K131" s="22">
        <v>0</v>
      </c>
      <c r="L131" s="22">
        <v>0</v>
      </c>
      <c r="M131" s="22">
        <v>0</v>
      </c>
      <c r="N131" s="22">
        <v>0</v>
      </c>
      <c r="O131" s="22">
        <v>0</v>
      </c>
      <c r="P131" s="149">
        <v>0</v>
      </c>
      <c r="Q131" s="150">
        <v>0</v>
      </c>
      <c r="R131" s="150">
        <v>0</v>
      </c>
      <c r="S131" s="150">
        <v>0</v>
      </c>
      <c r="T131" s="150">
        <v>0</v>
      </c>
      <c r="U131" s="150">
        <v>0</v>
      </c>
      <c r="V131" s="150">
        <v>0</v>
      </c>
      <c r="W131" s="150">
        <v>174096.41593886301</v>
      </c>
      <c r="X131" s="150">
        <v>0</v>
      </c>
      <c r="Y131" s="150">
        <v>0</v>
      </c>
      <c r="Z131" s="150">
        <v>0</v>
      </c>
      <c r="AA131" s="151">
        <v>0</v>
      </c>
      <c r="AB131" s="22">
        <v>0</v>
      </c>
      <c r="AC131" s="22">
        <v>0</v>
      </c>
      <c r="AD131" s="22">
        <v>0</v>
      </c>
      <c r="AE131" s="22">
        <v>0</v>
      </c>
      <c r="AF131" s="22">
        <v>0</v>
      </c>
      <c r="AG131" s="22">
        <v>0</v>
      </c>
      <c r="AH131" s="22">
        <v>0</v>
      </c>
      <c r="AI131" s="22">
        <v>0</v>
      </c>
      <c r="AJ131" s="22">
        <v>0</v>
      </c>
      <c r="AK131" s="22">
        <v>0</v>
      </c>
      <c r="AL131" s="22">
        <v>0</v>
      </c>
      <c r="AM131" s="22">
        <v>0</v>
      </c>
      <c r="AN131" s="22">
        <v>0</v>
      </c>
      <c r="AO131" s="22">
        <v>0</v>
      </c>
      <c r="AP131" s="22">
        <v>0</v>
      </c>
      <c r="AQ131" s="22">
        <v>0</v>
      </c>
      <c r="AR131" s="22">
        <v>0</v>
      </c>
      <c r="AS131" s="22">
        <v>0</v>
      </c>
      <c r="AT131" s="22">
        <v>0</v>
      </c>
      <c r="AU131" s="22">
        <v>0</v>
      </c>
      <c r="AV131" s="22">
        <v>0</v>
      </c>
      <c r="AW131" s="22">
        <v>0</v>
      </c>
      <c r="AX131" s="22">
        <v>0</v>
      </c>
      <c r="AY131" s="22">
        <v>0</v>
      </c>
      <c r="AZ131" s="22">
        <v>0</v>
      </c>
      <c r="BA131" s="22">
        <v>0</v>
      </c>
      <c r="BB131" s="22">
        <v>0</v>
      </c>
      <c r="BC131" s="22">
        <v>0</v>
      </c>
      <c r="BD131" s="22">
        <v>0</v>
      </c>
      <c r="BE131" s="22">
        <v>0</v>
      </c>
      <c r="BF131" s="22">
        <v>0</v>
      </c>
      <c r="BG131" s="22">
        <v>0</v>
      </c>
      <c r="BH131" s="22">
        <v>0</v>
      </c>
      <c r="BI131" s="22">
        <v>0</v>
      </c>
      <c r="BJ131" s="22">
        <v>0</v>
      </c>
      <c r="BK131" s="22">
        <v>0</v>
      </c>
      <c r="BL131" s="22">
        <v>0</v>
      </c>
      <c r="BM131" s="22">
        <v>0</v>
      </c>
      <c r="BN131" s="22">
        <v>0</v>
      </c>
      <c r="BO131" s="22">
        <v>0</v>
      </c>
      <c r="BP131" s="22">
        <v>0</v>
      </c>
      <c r="BQ131" s="22">
        <v>0</v>
      </c>
      <c r="BR131" s="22">
        <v>0</v>
      </c>
      <c r="BS131" s="22">
        <v>0</v>
      </c>
      <c r="BT131" s="22">
        <v>0</v>
      </c>
      <c r="BU131" s="22">
        <v>0</v>
      </c>
      <c r="BV131" s="22">
        <v>0</v>
      </c>
      <c r="BW131" s="22">
        <v>0</v>
      </c>
      <c r="BX131" s="22">
        <v>0</v>
      </c>
      <c r="BY131" s="22">
        <v>0</v>
      </c>
      <c r="BZ131" s="22">
        <v>0</v>
      </c>
      <c r="CA131" s="22">
        <v>0</v>
      </c>
      <c r="CB131" s="22">
        <v>0</v>
      </c>
      <c r="CC131" s="34">
        <v>0</v>
      </c>
      <c r="CE131" s="206">
        <v>0</v>
      </c>
      <c r="CG131" s="205"/>
    </row>
    <row r="132" spans="1:85" x14ac:dyDescent="0.25">
      <c r="A132">
        <v>129</v>
      </c>
      <c r="B132" s="7" t="s">
        <v>86</v>
      </c>
      <c r="C132" s="9" t="s">
        <v>23</v>
      </c>
      <c r="D132" s="33">
        <v>0</v>
      </c>
      <c r="E132" s="22">
        <v>0</v>
      </c>
      <c r="F132" s="22">
        <v>0</v>
      </c>
      <c r="G132" s="22">
        <v>0</v>
      </c>
      <c r="H132" s="22">
        <v>0</v>
      </c>
      <c r="I132" s="22">
        <v>0</v>
      </c>
      <c r="J132" s="22">
        <v>0</v>
      </c>
      <c r="K132" s="22">
        <v>0</v>
      </c>
      <c r="L132" s="22">
        <v>0</v>
      </c>
      <c r="M132" s="22">
        <v>0</v>
      </c>
      <c r="N132" s="22">
        <v>0</v>
      </c>
      <c r="O132" s="22">
        <v>0</v>
      </c>
      <c r="P132" s="149">
        <v>0</v>
      </c>
      <c r="Q132" s="150">
        <v>0</v>
      </c>
      <c r="R132" s="150">
        <v>0</v>
      </c>
      <c r="S132" s="150">
        <v>0</v>
      </c>
      <c r="T132" s="150">
        <v>0</v>
      </c>
      <c r="U132" s="150">
        <v>0</v>
      </c>
      <c r="V132" s="150">
        <v>0</v>
      </c>
      <c r="W132" s="150">
        <v>0</v>
      </c>
      <c r="X132" s="150">
        <v>68584.329924826146</v>
      </c>
      <c r="Y132" s="150">
        <v>0</v>
      </c>
      <c r="Z132" s="150">
        <v>0</v>
      </c>
      <c r="AA132" s="151">
        <v>0</v>
      </c>
      <c r="AB132" s="22">
        <v>0</v>
      </c>
      <c r="AC132" s="22">
        <v>0</v>
      </c>
      <c r="AD132" s="22">
        <v>0</v>
      </c>
      <c r="AE132" s="22">
        <v>0</v>
      </c>
      <c r="AF132" s="22">
        <v>0</v>
      </c>
      <c r="AG132" s="22">
        <v>0</v>
      </c>
      <c r="AH132" s="22">
        <v>0</v>
      </c>
      <c r="AI132" s="22">
        <v>0</v>
      </c>
      <c r="AJ132" s="22">
        <v>0</v>
      </c>
      <c r="AK132" s="22">
        <v>0</v>
      </c>
      <c r="AL132" s="22">
        <v>0</v>
      </c>
      <c r="AM132" s="22">
        <v>0</v>
      </c>
      <c r="AN132" s="22">
        <v>0</v>
      </c>
      <c r="AO132" s="22">
        <v>0</v>
      </c>
      <c r="AP132" s="22">
        <v>0</v>
      </c>
      <c r="AQ132" s="22">
        <v>0</v>
      </c>
      <c r="AR132" s="22">
        <v>0</v>
      </c>
      <c r="AS132" s="22">
        <v>0</v>
      </c>
      <c r="AT132" s="22">
        <v>0</v>
      </c>
      <c r="AU132" s="22">
        <v>0</v>
      </c>
      <c r="AV132" s="22">
        <v>0</v>
      </c>
      <c r="AW132" s="22">
        <v>0</v>
      </c>
      <c r="AX132" s="22">
        <v>0</v>
      </c>
      <c r="AY132" s="22">
        <v>0</v>
      </c>
      <c r="AZ132" s="22">
        <v>0</v>
      </c>
      <c r="BA132" s="22">
        <v>0</v>
      </c>
      <c r="BB132" s="22">
        <v>0</v>
      </c>
      <c r="BC132" s="22">
        <v>0</v>
      </c>
      <c r="BD132" s="22">
        <v>0</v>
      </c>
      <c r="BE132" s="22">
        <v>0</v>
      </c>
      <c r="BF132" s="22">
        <v>0</v>
      </c>
      <c r="BG132" s="22">
        <v>0</v>
      </c>
      <c r="BH132" s="22">
        <v>0</v>
      </c>
      <c r="BI132" s="22">
        <v>0</v>
      </c>
      <c r="BJ132" s="22">
        <v>0</v>
      </c>
      <c r="BK132" s="22">
        <v>0</v>
      </c>
      <c r="BL132" s="22">
        <v>0</v>
      </c>
      <c r="BM132" s="22">
        <v>0</v>
      </c>
      <c r="BN132" s="22">
        <v>0</v>
      </c>
      <c r="BO132" s="22">
        <v>0</v>
      </c>
      <c r="BP132" s="22">
        <v>0</v>
      </c>
      <c r="BQ132" s="22">
        <v>0</v>
      </c>
      <c r="BR132" s="22">
        <v>0</v>
      </c>
      <c r="BS132" s="22">
        <v>0</v>
      </c>
      <c r="BT132" s="22">
        <v>0</v>
      </c>
      <c r="BU132" s="22">
        <v>0</v>
      </c>
      <c r="BV132" s="22">
        <v>0</v>
      </c>
      <c r="BW132" s="22">
        <v>0</v>
      </c>
      <c r="BX132" s="22">
        <v>0</v>
      </c>
      <c r="BY132" s="22">
        <v>0</v>
      </c>
      <c r="BZ132" s="22">
        <v>0</v>
      </c>
      <c r="CA132" s="22">
        <v>0</v>
      </c>
      <c r="CB132" s="22">
        <v>0</v>
      </c>
      <c r="CC132" s="34">
        <v>0</v>
      </c>
      <c r="CE132" s="160">
        <v>68584.329924826146</v>
      </c>
      <c r="CG132" s="38">
        <f>ABS(SUM(D132:CC132)-CE132)</f>
        <v>0</v>
      </c>
    </row>
    <row r="133" spans="1:85" x14ac:dyDescent="0.25">
      <c r="A133">
        <v>130</v>
      </c>
      <c r="B133" s="7" t="s">
        <v>86</v>
      </c>
      <c r="C133" s="9" t="s">
        <v>24</v>
      </c>
      <c r="D133" s="33">
        <v>0</v>
      </c>
      <c r="E133" s="22">
        <v>0</v>
      </c>
      <c r="F133" s="22">
        <v>0</v>
      </c>
      <c r="G133" s="22">
        <v>0</v>
      </c>
      <c r="H133" s="22">
        <v>0</v>
      </c>
      <c r="I133" s="22">
        <v>0</v>
      </c>
      <c r="J133" s="22">
        <v>0</v>
      </c>
      <c r="K133" s="22">
        <v>0</v>
      </c>
      <c r="L133" s="22">
        <v>0</v>
      </c>
      <c r="M133" s="22">
        <v>0</v>
      </c>
      <c r="N133" s="22">
        <v>0</v>
      </c>
      <c r="O133" s="22">
        <v>0</v>
      </c>
      <c r="P133" s="149">
        <v>0</v>
      </c>
      <c r="Q133" s="150">
        <v>0</v>
      </c>
      <c r="R133" s="150">
        <v>0</v>
      </c>
      <c r="S133" s="150">
        <v>0</v>
      </c>
      <c r="T133" s="150">
        <v>0</v>
      </c>
      <c r="U133" s="150">
        <v>0</v>
      </c>
      <c r="V133" s="150">
        <v>0</v>
      </c>
      <c r="W133" s="150">
        <v>0</v>
      </c>
      <c r="X133" s="150">
        <v>0</v>
      </c>
      <c r="Y133" s="150">
        <v>86618.222478139258</v>
      </c>
      <c r="Z133" s="150">
        <v>0</v>
      </c>
      <c r="AA133" s="151">
        <v>0</v>
      </c>
      <c r="AB133" s="22">
        <v>0</v>
      </c>
      <c r="AC133" s="22">
        <v>0</v>
      </c>
      <c r="AD133" s="22">
        <v>0</v>
      </c>
      <c r="AE133" s="22">
        <v>0</v>
      </c>
      <c r="AF133" s="22">
        <v>0</v>
      </c>
      <c r="AG133" s="22">
        <v>0</v>
      </c>
      <c r="AH133" s="22">
        <v>0</v>
      </c>
      <c r="AI133" s="22">
        <v>0</v>
      </c>
      <c r="AJ133" s="22">
        <v>0</v>
      </c>
      <c r="AK133" s="22">
        <v>0</v>
      </c>
      <c r="AL133" s="22">
        <v>0</v>
      </c>
      <c r="AM133" s="22">
        <v>0</v>
      </c>
      <c r="AN133" s="22">
        <v>0</v>
      </c>
      <c r="AO133" s="22">
        <v>0</v>
      </c>
      <c r="AP133" s="22">
        <v>0</v>
      </c>
      <c r="AQ133" s="22">
        <v>0</v>
      </c>
      <c r="AR133" s="22">
        <v>0</v>
      </c>
      <c r="AS133" s="22">
        <v>0</v>
      </c>
      <c r="AT133" s="22">
        <v>0</v>
      </c>
      <c r="AU133" s="22">
        <v>0</v>
      </c>
      <c r="AV133" s="22">
        <v>0</v>
      </c>
      <c r="AW133" s="22">
        <v>0</v>
      </c>
      <c r="AX133" s="22">
        <v>0</v>
      </c>
      <c r="AY133" s="22">
        <v>0</v>
      </c>
      <c r="AZ133" s="22">
        <v>0</v>
      </c>
      <c r="BA133" s="22">
        <v>0</v>
      </c>
      <c r="BB133" s="22">
        <v>0</v>
      </c>
      <c r="BC133" s="22">
        <v>0</v>
      </c>
      <c r="BD133" s="22">
        <v>0</v>
      </c>
      <c r="BE133" s="22">
        <v>0</v>
      </c>
      <c r="BF133" s="22">
        <v>0</v>
      </c>
      <c r="BG133" s="22">
        <v>0</v>
      </c>
      <c r="BH133" s="22">
        <v>0</v>
      </c>
      <c r="BI133" s="22">
        <v>0</v>
      </c>
      <c r="BJ133" s="22">
        <v>0</v>
      </c>
      <c r="BK133" s="22">
        <v>0</v>
      </c>
      <c r="BL133" s="22">
        <v>0</v>
      </c>
      <c r="BM133" s="22">
        <v>0</v>
      </c>
      <c r="BN133" s="22">
        <v>0</v>
      </c>
      <c r="BO133" s="22">
        <v>0</v>
      </c>
      <c r="BP133" s="22">
        <v>0</v>
      </c>
      <c r="BQ133" s="22">
        <v>0</v>
      </c>
      <c r="BR133" s="22">
        <v>0</v>
      </c>
      <c r="BS133" s="22">
        <v>0</v>
      </c>
      <c r="BT133" s="22">
        <v>0</v>
      </c>
      <c r="BU133" s="22">
        <v>0</v>
      </c>
      <c r="BV133" s="22">
        <v>0</v>
      </c>
      <c r="BW133" s="22">
        <v>0</v>
      </c>
      <c r="BX133" s="22">
        <v>0</v>
      </c>
      <c r="BY133" s="22">
        <v>0</v>
      </c>
      <c r="BZ133" s="22">
        <v>0</v>
      </c>
      <c r="CA133" s="22">
        <v>0</v>
      </c>
      <c r="CB133" s="22">
        <v>0</v>
      </c>
      <c r="CC133" s="34">
        <v>0</v>
      </c>
      <c r="CE133" s="160">
        <v>86618.222478139258</v>
      </c>
      <c r="CG133" s="38">
        <f>ABS(SUM(D133:CC133)-CE133)</f>
        <v>0</v>
      </c>
    </row>
    <row r="134" spans="1:85" x14ac:dyDescent="0.25">
      <c r="A134">
        <v>131</v>
      </c>
      <c r="B134" s="7" t="s">
        <v>86</v>
      </c>
      <c r="C134" s="9" t="s">
        <v>25</v>
      </c>
      <c r="D134" s="33">
        <v>0</v>
      </c>
      <c r="E134" s="22">
        <v>0</v>
      </c>
      <c r="F134" s="22">
        <v>0</v>
      </c>
      <c r="G134" s="22">
        <v>0</v>
      </c>
      <c r="H134" s="22">
        <v>0</v>
      </c>
      <c r="I134" s="22">
        <v>0</v>
      </c>
      <c r="J134" s="22">
        <v>0</v>
      </c>
      <c r="K134" s="22">
        <v>0</v>
      </c>
      <c r="L134" s="22">
        <v>0</v>
      </c>
      <c r="M134" s="22">
        <v>0</v>
      </c>
      <c r="N134" s="22">
        <v>0</v>
      </c>
      <c r="O134" s="22">
        <v>0</v>
      </c>
      <c r="P134" s="149">
        <v>0</v>
      </c>
      <c r="Q134" s="150">
        <v>0</v>
      </c>
      <c r="R134" s="150">
        <v>0</v>
      </c>
      <c r="S134" s="150">
        <v>0</v>
      </c>
      <c r="T134" s="150">
        <v>0</v>
      </c>
      <c r="U134" s="150">
        <v>0</v>
      </c>
      <c r="V134" s="150">
        <v>0</v>
      </c>
      <c r="W134" s="150">
        <v>0</v>
      </c>
      <c r="X134" s="150">
        <v>0</v>
      </c>
      <c r="Y134" s="150">
        <v>0</v>
      </c>
      <c r="Z134" s="150">
        <v>101225.77166610926</v>
      </c>
      <c r="AA134" s="151">
        <v>0</v>
      </c>
      <c r="AB134" s="22">
        <v>0</v>
      </c>
      <c r="AC134" s="22">
        <v>0</v>
      </c>
      <c r="AD134" s="22">
        <v>0</v>
      </c>
      <c r="AE134" s="22">
        <v>0</v>
      </c>
      <c r="AF134" s="22">
        <v>0</v>
      </c>
      <c r="AG134" s="22">
        <v>0</v>
      </c>
      <c r="AH134" s="22">
        <v>0</v>
      </c>
      <c r="AI134" s="22">
        <v>0</v>
      </c>
      <c r="AJ134" s="22">
        <v>0</v>
      </c>
      <c r="AK134" s="22">
        <v>0</v>
      </c>
      <c r="AL134" s="22">
        <v>0</v>
      </c>
      <c r="AM134" s="22">
        <v>0</v>
      </c>
      <c r="AN134" s="22">
        <v>0</v>
      </c>
      <c r="AO134" s="22">
        <v>0</v>
      </c>
      <c r="AP134" s="22">
        <v>0</v>
      </c>
      <c r="AQ134" s="22">
        <v>0</v>
      </c>
      <c r="AR134" s="22">
        <v>0</v>
      </c>
      <c r="AS134" s="22">
        <v>0</v>
      </c>
      <c r="AT134" s="22">
        <v>0</v>
      </c>
      <c r="AU134" s="22">
        <v>0</v>
      </c>
      <c r="AV134" s="22">
        <v>0</v>
      </c>
      <c r="AW134" s="22">
        <v>0</v>
      </c>
      <c r="AX134" s="22">
        <v>0</v>
      </c>
      <c r="AY134" s="22">
        <v>0</v>
      </c>
      <c r="AZ134" s="22">
        <v>0</v>
      </c>
      <c r="BA134" s="22">
        <v>0</v>
      </c>
      <c r="BB134" s="22">
        <v>0</v>
      </c>
      <c r="BC134" s="22">
        <v>0</v>
      </c>
      <c r="BD134" s="22">
        <v>0</v>
      </c>
      <c r="BE134" s="22">
        <v>0</v>
      </c>
      <c r="BF134" s="22">
        <v>0</v>
      </c>
      <c r="BG134" s="22">
        <v>0</v>
      </c>
      <c r="BH134" s="22">
        <v>0</v>
      </c>
      <c r="BI134" s="22">
        <v>0</v>
      </c>
      <c r="BJ134" s="22">
        <v>0</v>
      </c>
      <c r="BK134" s="22">
        <v>0</v>
      </c>
      <c r="BL134" s="22">
        <v>0</v>
      </c>
      <c r="BM134" s="22">
        <v>0</v>
      </c>
      <c r="BN134" s="22">
        <v>0</v>
      </c>
      <c r="BO134" s="22">
        <v>0</v>
      </c>
      <c r="BP134" s="22">
        <v>0</v>
      </c>
      <c r="BQ134" s="22">
        <v>0</v>
      </c>
      <c r="BR134" s="22">
        <v>0</v>
      </c>
      <c r="BS134" s="22">
        <v>0</v>
      </c>
      <c r="BT134" s="22">
        <v>0</v>
      </c>
      <c r="BU134" s="22">
        <v>0</v>
      </c>
      <c r="BV134" s="22">
        <v>0</v>
      </c>
      <c r="BW134" s="22">
        <v>0</v>
      </c>
      <c r="BX134" s="22">
        <v>0</v>
      </c>
      <c r="BY134" s="22">
        <v>0</v>
      </c>
      <c r="BZ134" s="22">
        <v>0</v>
      </c>
      <c r="CA134" s="22">
        <v>0</v>
      </c>
      <c r="CB134" s="22">
        <v>0</v>
      </c>
      <c r="CC134" s="34">
        <v>0</v>
      </c>
      <c r="CE134" s="160">
        <v>101225.77166610926</v>
      </c>
      <c r="CG134" s="38">
        <f>ABS(SUM(D134:CC134)-CE134)</f>
        <v>0</v>
      </c>
    </row>
    <row r="135" spans="1:85" ht="15.75" thickBot="1" x14ac:dyDescent="0.3">
      <c r="A135">
        <v>132</v>
      </c>
      <c r="B135" s="7" t="s">
        <v>86</v>
      </c>
      <c r="C135" s="9" t="s">
        <v>26</v>
      </c>
      <c r="D135" s="33">
        <v>0</v>
      </c>
      <c r="E135" s="22">
        <v>0</v>
      </c>
      <c r="F135" s="22">
        <v>0</v>
      </c>
      <c r="G135" s="22">
        <v>0</v>
      </c>
      <c r="H135" s="22">
        <v>0</v>
      </c>
      <c r="I135" s="22">
        <v>0</v>
      </c>
      <c r="J135" s="22">
        <v>0</v>
      </c>
      <c r="K135" s="22">
        <v>0</v>
      </c>
      <c r="L135" s="22">
        <v>0</v>
      </c>
      <c r="M135" s="22">
        <v>0</v>
      </c>
      <c r="N135" s="22">
        <v>0</v>
      </c>
      <c r="O135" s="22">
        <v>0</v>
      </c>
      <c r="P135" s="152">
        <v>0</v>
      </c>
      <c r="Q135" s="153">
        <v>0</v>
      </c>
      <c r="R135" s="153">
        <v>0</v>
      </c>
      <c r="S135" s="153">
        <v>0</v>
      </c>
      <c r="T135" s="153">
        <v>0</v>
      </c>
      <c r="U135" s="153">
        <v>0</v>
      </c>
      <c r="V135" s="153">
        <v>0</v>
      </c>
      <c r="W135" s="153">
        <v>0</v>
      </c>
      <c r="X135" s="153">
        <v>0</v>
      </c>
      <c r="Y135" s="153">
        <v>0</v>
      </c>
      <c r="Z135" s="153">
        <v>0</v>
      </c>
      <c r="AA135" s="154">
        <v>1471289.1396451332</v>
      </c>
      <c r="AB135" s="22">
        <v>0</v>
      </c>
      <c r="AC135" s="22">
        <v>0</v>
      </c>
      <c r="AD135" s="22">
        <v>0</v>
      </c>
      <c r="AE135" s="22">
        <v>0</v>
      </c>
      <c r="AF135" s="22">
        <v>0</v>
      </c>
      <c r="AG135" s="22">
        <v>0</v>
      </c>
      <c r="AH135" s="22">
        <v>0</v>
      </c>
      <c r="AI135" s="22">
        <v>0</v>
      </c>
      <c r="AJ135" s="22">
        <v>0</v>
      </c>
      <c r="AK135" s="22">
        <v>0</v>
      </c>
      <c r="AL135" s="22">
        <v>0</v>
      </c>
      <c r="AM135" s="22">
        <v>0</v>
      </c>
      <c r="AN135" s="22">
        <v>0</v>
      </c>
      <c r="AO135" s="22">
        <v>0</v>
      </c>
      <c r="AP135" s="22">
        <v>0</v>
      </c>
      <c r="AQ135" s="22">
        <v>0</v>
      </c>
      <c r="AR135" s="22">
        <v>0</v>
      </c>
      <c r="AS135" s="22">
        <v>0</v>
      </c>
      <c r="AT135" s="22">
        <v>0</v>
      </c>
      <c r="AU135" s="22">
        <v>0</v>
      </c>
      <c r="AV135" s="22">
        <v>0</v>
      </c>
      <c r="AW135" s="22">
        <v>0</v>
      </c>
      <c r="AX135" s="22">
        <v>0</v>
      </c>
      <c r="AY135" s="22">
        <v>0</v>
      </c>
      <c r="AZ135" s="22">
        <v>0</v>
      </c>
      <c r="BA135" s="22">
        <v>0</v>
      </c>
      <c r="BB135" s="22">
        <v>0</v>
      </c>
      <c r="BC135" s="22">
        <v>0</v>
      </c>
      <c r="BD135" s="22">
        <v>0</v>
      </c>
      <c r="BE135" s="22">
        <v>0</v>
      </c>
      <c r="BF135" s="22">
        <v>0</v>
      </c>
      <c r="BG135" s="22">
        <v>0</v>
      </c>
      <c r="BH135" s="22">
        <v>0</v>
      </c>
      <c r="BI135" s="22">
        <v>0</v>
      </c>
      <c r="BJ135" s="22">
        <v>0</v>
      </c>
      <c r="BK135" s="22">
        <v>0</v>
      </c>
      <c r="BL135" s="22">
        <v>0</v>
      </c>
      <c r="BM135" s="22">
        <v>0</v>
      </c>
      <c r="BN135" s="22">
        <v>0</v>
      </c>
      <c r="BO135" s="22">
        <v>0</v>
      </c>
      <c r="BP135" s="22">
        <v>0</v>
      </c>
      <c r="BQ135" s="22">
        <v>0</v>
      </c>
      <c r="BR135" s="22">
        <v>0</v>
      </c>
      <c r="BS135" s="22">
        <v>0</v>
      </c>
      <c r="BT135" s="22">
        <v>0</v>
      </c>
      <c r="BU135" s="22">
        <v>0</v>
      </c>
      <c r="BV135" s="22">
        <v>0</v>
      </c>
      <c r="BW135" s="22">
        <v>0</v>
      </c>
      <c r="BX135" s="22">
        <v>0</v>
      </c>
      <c r="BY135" s="22">
        <v>0</v>
      </c>
      <c r="BZ135" s="22">
        <v>0</v>
      </c>
      <c r="CA135" s="22">
        <v>0</v>
      </c>
      <c r="CB135" s="22">
        <v>0</v>
      </c>
      <c r="CC135" s="34">
        <v>0</v>
      </c>
      <c r="CE135" s="160">
        <v>1471289.1396451332</v>
      </c>
      <c r="CG135" s="38">
        <f>ABS(SUM(D135:CC135)-CE135)</f>
        <v>0</v>
      </c>
    </row>
    <row r="136" spans="1:85" x14ac:dyDescent="0.25">
      <c r="A136">
        <v>133</v>
      </c>
      <c r="B136" s="4" t="s">
        <v>87</v>
      </c>
      <c r="C136" s="100" t="s">
        <v>1</v>
      </c>
      <c r="D136" s="33">
        <v>0</v>
      </c>
      <c r="E136" s="22">
        <v>0</v>
      </c>
      <c r="F136" s="22">
        <v>0</v>
      </c>
      <c r="G136" s="22">
        <v>0</v>
      </c>
      <c r="H136" s="22">
        <v>0</v>
      </c>
      <c r="I136" s="22">
        <v>0</v>
      </c>
      <c r="J136" s="22">
        <v>0</v>
      </c>
      <c r="K136" s="22">
        <v>0</v>
      </c>
      <c r="L136" s="22">
        <v>0</v>
      </c>
      <c r="M136" s="22">
        <v>0</v>
      </c>
      <c r="N136" s="22">
        <v>0</v>
      </c>
      <c r="O136" s="22">
        <v>0</v>
      </c>
      <c r="P136" s="22">
        <v>0</v>
      </c>
      <c r="Q136" s="22">
        <v>0</v>
      </c>
      <c r="R136" s="22">
        <v>0</v>
      </c>
      <c r="S136" s="22">
        <v>0</v>
      </c>
      <c r="T136" s="22">
        <v>0</v>
      </c>
      <c r="U136" s="22">
        <v>0</v>
      </c>
      <c r="V136" s="22">
        <v>0</v>
      </c>
      <c r="W136" s="22">
        <v>0</v>
      </c>
      <c r="X136" s="22">
        <v>0</v>
      </c>
      <c r="Y136" s="22">
        <v>0</v>
      </c>
      <c r="Z136" s="22">
        <v>0</v>
      </c>
      <c r="AA136" s="22">
        <v>0</v>
      </c>
      <c r="AB136" s="23">
        <v>0</v>
      </c>
      <c r="AC136" s="24">
        <v>0</v>
      </c>
      <c r="AD136" s="24">
        <v>0</v>
      </c>
      <c r="AE136" s="24">
        <v>0</v>
      </c>
      <c r="AF136" s="24">
        <v>0</v>
      </c>
      <c r="AG136" s="24">
        <v>0</v>
      </c>
      <c r="AH136" s="24">
        <v>0</v>
      </c>
      <c r="AI136" s="24">
        <v>0</v>
      </c>
      <c r="AJ136" s="24">
        <v>0</v>
      </c>
      <c r="AK136" s="24">
        <v>0</v>
      </c>
      <c r="AL136" s="24">
        <v>0</v>
      </c>
      <c r="AM136" s="25">
        <v>0</v>
      </c>
      <c r="AN136" s="22">
        <v>0</v>
      </c>
      <c r="AO136" s="22">
        <v>0</v>
      </c>
      <c r="AP136" s="22">
        <v>0</v>
      </c>
      <c r="AQ136" s="22">
        <v>0</v>
      </c>
      <c r="AR136" s="22">
        <v>0</v>
      </c>
      <c r="AS136" s="22">
        <v>0</v>
      </c>
      <c r="AT136" s="22">
        <v>0</v>
      </c>
      <c r="AU136" s="22">
        <v>0</v>
      </c>
      <c r="AV136" s="22">
        <v>0</v>
      </c>
      <c r="AW136" s="22">
        <v>0</v>
      </c>
      <c r="AX136" s="22">
        <v>0</v>
      </c>
      <c r="AY136" s="22">
        <v>0</v>
      </c>
      <c r="AZ136" s="22">
        <v>0</v>
      </c>
      <c r="BA136" s="22">
        <v>0</v>
      </c>
      <c r="BB136" s="22">
        <v>0</v>
      </c>
      <c r="BC136" s="22">
        <v>0</v>
      </c>
      <c r="BD136" s="22">
        <v>0</v>
      </c>
      <c r="BE136" s="22">
        <v>0</v>
      </c>
      <c r="BF136" s="22">
        <v>0</v>
      </c>
      <c r="BG136" s="22">
        <v>0</v>
      </c>
      <c r="BH136" s="22">
        <v>0</v>
      </c>
      <c r="BI136" s="22">
        <v>0</v>
      </c>
      <c r="BJ136" s="22">
        <v>0</v>
      </c>
      <c r="BK136" s="22">
        <v>0</v>
      </c>
      <c r="BL136" s="22">
        <v>0</v>
      </c>
      <c r="BM136" s="22">
        <v>0</v>
      </c>
      <c r="BN136" s="22">
        <v>0</v>
      </c>
      <c r="BO136" s="22">
        <v>0</v>
      </c>
      <c r="BP136" s="22">
        <v>0</v>
      </c>
      <c r="BQ136" s="22">
        <v>0</v>
      </c>
      <c r="BR136" s="22">
        <v>0</v>
      </c>
      <c r="BS136" s="22">
        <v>0</v>
      </c>
      <c r="BT136" s="22">
        <v>0</v>
      </c>
      <c r="BU136" s="22">
        <v>0</v>
      </c>
      <c r="BV136" s="22">
        <v>0</v>
      </c>
      <c r="BW136" s="22">
        <v>0</v>
      </c>
      <c r="BX136" s="22">
        <v>0</v>
      </c>
      <c r="BY136" s="22">
        <v>0</v>
      </c>
      <c r="BZ136" s="22">
        <v>0</v>
      </c>
      <c r="CA136" s="22">
        <v>0</v>
      </c>
      <c r="CB136" s="22">
        <v>0</v>
      </c>
      <c r="CC136" s="34">
        <v>0</v>
      </c>
      <c r="CE136" s="246">
        <v>0</v>
      </c>
      <c r="CG136" s="38">
        <f>ABS(SUM(D136:CC136)-CE136)</f>
        <v>0</v>
      </c>
    </row>
    <row r="137" spans="1:85" x14ac:dyDescent="0.25">
      <c r="A137">
        <v>134</v>
      </c>
      <c r="B137" s="7" t="s">
        <v>87</v>
      </c>
      <c r="C137" s="221" t="s">
        <v>2</v>
      </c>
      <c r="D137" s="33">
        <v>0</v>
      </c>
      <c r="E137" s="22">
        <v>0</v>
      </c>
      <c r="F137" s="22">
        <v>0</v>
      </c>
      <c r="G137" s="22">
        <v>0</v>
      </c>
      <c r="H137" s="22">
        <v>0</v>
      </c>
      <c r="I137" s="22">
        <v>0</v>
      </c>
      <c r="J137" s="22">
        <v>0</v>
      </c>
      <c r="K137" s="22">
        <v>0</v>
      </c>
      <c r="L137" s="22">
        <v>0</v>
      </c>
      <c r="M137" s="22">
        <v>0</v>
      </c>
      <c r="N137" s="22">
        <v>0</v>
      </c>
      <c r="O137" s="22">
        <v>0</v>
      </c>
      <c r="P137" s="22">
        <v>0</v>
      </c>
      <c r="Q137" s="22">
        <v>0</v>
      </c>
      <c r="R137" s="22">
        <v>0</v>
      </c>
      <c r="S137" s="22">
        <v>0</v>
      </c>
      <c r="T137" s="22">
        <v>0</v>
      </c>
      <c r="U137" s="22">
        <v>0</v>
      </c>
      <c r="V137" s="22">
        <v>0</v>
      </c>
      <c r="W137" s="22">
        <v>0</v>
      </c>
      <c r="X137" s="22">
        <v>0</v>
      </c>
      <c r="Y137" s="22">
        <v>0</v>
      </c>
      <c r="Z137" s="22">
        <v>0</v>
      </c>
      <c r="AA137" s="22">
        <v>0</v>
      </c>
      <c r="AB137" s="26">
        <v>0</v>
      </c>
      <c r="AC137" s="27">
        <v>425.84212907335132</v>
      </c>
      <c r="AD137" s="27">
        <v>0</v>
      </c>
      <c r="AE137" s="27">
        <v>0</v>
      </c>
      <c r="AF137" s="27">
        <v>0</v>
      </c>
      <c r="AG137" s="27">
        <v>0</v>
      </c>
      <c r="AH137" s="27">
        <v>0</v>
      </c>
      <c r="AI137" s="27">
        <v>0</v>
      </c>
      <c r="AJ137" s="27">
        <v>0</v>
      </c>
      <c r="AK137" s="27">
        <v>0</v>
      </c>
      <c r="AL137" s="27">
        <v>0</v>
      </c>
      <c r="AM137" s="28">
        <v>0</v>
      </c>
      <c r="AN137" s="22">
        <v>0</v>
      </c>
      <c r="AO137" s="22">
        <v>0</v>
      </c>
      <c r="AP137" s="22">
        <v>0</v>
      </c>
      <c r="AQ137" s="22">
        <v>0</v>
      </c>
      <c r="AR137" s="22">
        <v>0</v>
      </c>
      <c r="AS137" s="22">
        <v>0</v>
      </c>
      <c r="AT137" s="22">
        <v>0</v>
      </c>
      <c r="AU137" s="22">
        <v>0</v>
      </c>
      <c r="AV137" s="22">
        <v>0</v>
      </c>
      <c r="AW137" s="22">
        <v>0</v>
      </c>
      <c r="AX137" s="22">
        <v>0</v>
      </c>
      <c r="AY137" s="22">
        <v>0</v>
      </c>
      <c r="AZ137" s="22">
        <v>0</v>
      </c>
      <c r="BA137" s="22">
        <v>0</v>
      </c>
      <c r="BB137" s="22">
        <v>0</v>
      </c>
      <c r="BC137" s="22">
        <v>0</v>
      </c>
      <c r="BD137" s="22">
        <v>0</v>
      </c>
      <c r="BE137" s="22">
        <v>0</v>
      </c>
      <c r="BF137" s="22">
        <v>0</v>
      </c>
      <c r="BG137" s="22">
        <v>0</v>
      </c>
      <c r="BH137" s="22">
        <v>0</v>
      </c>
      <c r="BI137" s="22">
        <v>0</v>
      </c>
      <c r="BJ137" s="22">
        <v>0</v>
      </c>
      <c r="BK137" s="22">
        <v>0</v>
      </c>
      <c r="BL137" s="22">
        <v>0</v>
      </c>
      <c r="BM137" s="22">
        <v>0</v>
      </c>
      <c r="BN137" s="22">
        <v>0</v>
      </c>
      <c r="BO137" s="22">
        <v>0</v>
      </c>
      <c r="BP137" s="22">
        <v>0</v>
      </c>
      <c r="BQ137" s="22">
        <v>0</v>
      </c>
      <c r="BR137" s="22">
        <v>0</v>
      </c>
      <c r="BS137" s="22">
        <v>0</v>
      </c>
      <c r="BT137" s="22">
        <v>0</v>
      </c>
      <c r="BU137" s="22">
        <v>0</v>
      </c>
      <c r="BV137" s="22">
        <v>0</v>
      </c>
      <c r="BW137" s="22">
        <v>0</v>
      </c>
      <c r="BX137" s="22">
        <v>0</v>
      </c>
      <c r="BY137" s="22">
        <v>0</v>
      </c>
      <c r="BZ137" s="22">
        <v>0</v>
      </c>
      <c r="CA137" s="22">
        <v>0</v>
      </c>
      <c r="CB137" s="22">
        <v>0</v>
      </c>
      <c r="CC137" s="34">
        <v>0</v>
      </c>
      <c r="CE137" s="180">
        <v>0</v>
      </c>
      <c r="CG137" s="205"/>
    </row>
    <row r="138" spans="1:85" x14ac:dyDescent="0.25">
      <c r="A138">
        <v>135</v>
      </c>
      <c r="B138" s="7" t="s">
        <v>87</v>
      </c>
      <c r="C138" s="221" t="s">
        <v>17</v>
      </c>
      <c r="D138" s="33">
        <v>0</v>
      </c>
      <c r="E138" s="22">
        <v>0</v>
      </c>
      <c r="F138" s="22">
        <v>0</v>
      </c>
      <c r="G138" s="22">
        <v>0</v>
      </c>
      <c r="H138" s="22">
        <v>0</v>
      </c>
      <c r="I138" s="22">
        <v>0</v>
      </c>
      <c r="J138" s="22">
        <v>0</v>
      </c>
      <c r="K138" s="22">
        <v>0</v>
      </c>
      <c r="L138" s="22">
        <v>0</v>
      </c>
      <c r="M138" s="22">
        <v>0</v>
      </c>
      <c r="N138" s="22">
        <v>0</v>
      </c>
      <c r="O138" s="22">
        <v>0</v>
      </c>
      <c r="P138" s="22">
        <v>0</v>
      </c>
      <c r="Q138" s="22">
        <v>0</v>
      </c>
      <c r="R138" s="22">
        <v>0</v>
      </c>
      <c r="S138" s="22">
        <v>0</v>
      </c>
      <c r="T138" s="22">
        <v>0</v>
      </c>
      <c r="U138" s="22">
        <v>0</v>
      </c>
      <c r="V138" s="22">
        <v>0</v>
      </c>
      <c r="W138" s="22">
        <v>0</v>
      </c>
      <c r="X138" s="22">
        <v>0</v>
      </c>
      <c r="Y138" s="22">
        <v>0</v>
      </c>
      <c r="Z138" s="22">
        <v>0</v>
      </c>
      <c r="AA138" s="22">
        <v>0</v>
      </c>
      <c r="AB138" s="26">
        <v>0</v>
      </c>
      <c r="AC138" s="27">
        <v>0</v>
      </c>
      <c r="AD138" s="27">
        <v>108048.72276144377</v>
      </c>
      <c r="AE138" s="27">
        <v>0</v>
      </c>
      <c r="AF138" s="27">
        <v>0</v>
      </c>
      <c r="AG138" s="27">
        <v>0</v>
      </c>
      <c r="AH138" s="27">
        <v>0</v>
      </c>
      <c r="AI138" s="27">
        <v>0</v>
      </c>
      <c r="AJ138" s="27">
        <v>0</v>
      </c>
      <c r="AK138" s="27">
        <v>0</v>
      </c>
      <c r="AL138" s="27">
        <v>0</v>
      </c>
      <c r="AM138" s="28">
        <v>0</v>
      </c>
      <c r="AN138" s="22">
        <v>0</v>
      </c>
      <c r="AO138" s="22">
        <v>0</v>
      </c>
      <c r="AP138" s="22">
        <v>0</v>
      </c>
      <c r="AQ138" s="22">
        <v>0</v>
      </c>
      <c r="AR138" s="22">
        <v>0</v>
      </c>
      <c r="AS138" s="22">
        <v>0</v>
      </c>
      <c r="AT138" s="22">
        <v>0</v>
      </c>
      <c r="AU138" s="22">
        <v>0</v>
      </c>
      <c r="AV138" s="22">
        <v>0</v>
      </c>
      <c r="AW138" s="22">
        <v>0</v>
      </c>
      <c r="AX138" s="22">
        <v>0</v>
      </c>
      <c r="AY138" s="22">
        <v>0</v>
      </c>
      <c r="AZ138" s="22">
        <v>0</v>
      </c>
      <c r="BA138" s="22">
        <v>0</v>
      </c>
      <c r="BB138" s="22">
        <v>0</v>
      </c>
      <c r="BC138" s="22">
        <v>0</v>
      </c>
      <c r="BD138" s="22">
        <v>0</v>
      </c>
      <c r="BE138" s="22">
        <v>0</v>
      </c>
      <c r="BF138" s="22">
        <v>0</v>
      </c>
      <c r="BG138" s="22">
        <v>0</v>
      </c>
      <c r="BH138" s="22">
        <v>0</v>
      </c>
      <c r="BI138" s="22">
        <v>0</v>
      </c>
      <c r="BJ138" s="22">
        <v>0</v>
      </c>
      <c r="BK138" s="22">
        <v>0</v>
      </c>
      <c r="BL138" s="22">
        <v>0</v>
      </c>
      <c r="BM138" s="22">
        <v>0</v>
      </c>
      <c r="BN138" s="22">
        <v>0</v>
      </c>
      <c r="BO138" s="22">
        <v>0</v>
      </c>
      <c r="BP138" s="22">
        <v>0</v>
      </c>
      <c r="BQ138" s="22">
        <v>0</v>
      </c>
      <c r="BR138" s="22">
        <v>0</v>
      </c>
      <c r="BS138" s="22">
        <v>0</v>
      </c>
      <c r="BT138" s="22">
        <v>0</v>
      </c>
      <c r="BU138" s="22">
        <v>0</v>
      </c>
      <c r="BV138" s="22">
        <v>0</v>
      </c>
      <c r="BW138" s="22">
        <v>0</v>
      </c>
      <c r="BX138" s="22">
        <v>0</v>
      </c>
      <c r="BY138" s="22">
        <v>0</v>
      </c>
      <c r="BZ138" s="22">
        <v>0</v>
      </c>
      <c r="CA138" s="22">
        <v>0</v>
      </c>
      <c r="CB138" s="22">
        <v>0</v>
      </c>
      <c r="CC138" s="34">
        <v>0</v>
      </c>
      <c r="CE138" s="180">
        <v>0</v>
      </c>
      <c r="CG138" s="205"/>
    </row>
    <row r="139" spans="1:85" x14ac:dyDescent="0.25">
      <c r="A139">
        <v>136</v>
      </c>
      <c r="B139" s="7" t="s">
        <v>87</v>
      </c>
      <c r="C139" s="9" t="s">
        <v>18</v>
      </c>
      <c r="D139" s="33">
        <v>0</v>
      </c>
      <c r="E139" s="22">
        <v>0</v>
      </c>
      <c r="F139" s="22">
        <v>0</v>
      </c>
      <c r="G139" s="22">
        <v>0</v>
      </c>
      <c r="H139" s="22">
        <v>0</v>
      </c>
      <c r="I139" s="22">
        <v>0</v>
      </c>
      <c r="J139" s="22">
        <v>0</v>
      </c>
      <c r="K139" s="22">
        <v>0</v>
      </c>
      <c r="L139" s="22">
        <v>0</v>
      </c>
      <c r="M139" s="22">
        <v>0</v>
      </c>
      <c r="N139" s="22">
        <v>0</v>
      </c>
      <c r="O139" s="22">
        <v>0</v>
      </c>
      <c r="P139" s="22">
        <v>0</v>
      </c>
      <c r="Q139" s="22">
        <v>0</v>
      </c>
      <c r="R139" s="22">
        <v>0</v>
      </c>
      <c r="S139" s="22">
        <v>0</v>
      </c>
      <c r="T139" s="22">
        <v>0</v>
      </c>
      <c r="U139" s="22">
        <v>0</v>
      </c>
      <c r="V139" s="22">
        <v>0</v>
      </c>
      <c r="W139" s="22">
        <v>0</v>
      </c>
      <c r="X139" s="22">
        <v>0</v>
      </c>
      <c r="Y139" s="22">
        <v>0</v>
      </c>
      <c r="Z139" s="22">
        <v>0</v>
      </c>
      <c r="AA139" s="22">
        <v>0</v>
      </c>
      <c r="AB139" s="26">
        <v>0</v>
      </c>
      <c r="AC139" s="27">
        <v>0</v>
      </c>
      <c r="AD139" s="27">
        <v>0</v>
      </c>
      <c r="AE139" s="27">
        <v>532220.60419254552</v>
      </c>
      <c r="AF139" s="27">
        <v>0</v>
      </c>
      <c r="AG139" s="27">
        <v>0</v>
      </c>
      <c r="AH139" s="27">
        <v>0</v>
      </c>
      <c r="AI139" s="27">
        <v>0</v>
      </c>
      <c r="AJ139" s="27">
        <v>0</v>
      </c>
      <c r="AK139" s="27">
        <v>0</v>
      </c>
      <c r="AL139" s="27">
        <v>0</v>
      </c>
      <c r="AM139" s="28">
        <v>0</v>
      </c>
      <c r="AN139" s="22">
        <v>0</v>
      </c>
      <c r="AO139" s="22">
        <v>0</v>
      </c>
      <c r="AP139" s="22">
        <v>0</v>
      </c>
      <c r="AQ139" s="22">
        <v>0</v>
      </c>
      <c r="AR139" s="22">
        <v>0</v>
      </c>
      <c r="AS139" s="22">
        <v>0</v>
      </c>
      <c r="AT139" s="22">
        <v>0</v>
      </c>
      <c r="AU139" s="22">
        <v>0</v>
      </c>
      <c r="AV139" s="22">
        <v>0</v>
      </c>
      <c r="AW139" s="22">
        <v>0</v>
      </c>
      <c r="AX139" s="22">
        <v>0</v>
      </c>
      <c r="AY139" s="22">
        <v>0</v>
      </c>
      <c r="AZ139" s="22">
        <v>0</v>
      </c>
      <c r="BA139" s="22">
        <v>0</v>
      </c>
      <c r="BB139" s="22">
        <v>0</v>
      </c>
      <c r="BC139" s="22">
        <v>0</v>
      </c>
      <c r="BD139" s="22">
        <v>0</v>
      </c>
      <c r="BE139" s="22">
        <v>0</v>
      </c>
      <c r="BF139" s="22">
        <v>0</v>
      </c>
      <c r="BG139" s="22">
        <v>0</v>
      </c>
      <c r="BH139" s="22">
        <v>0</v>
      </c>
      <c r="BI139" s="22">
        <v>0</v>
      </c>
      <c r="BJ139" s="22">
        <v>0</v>
      </c>
      <c r="BK139" s="22">
        <v>0</v>
      </c>
      <c r="BL139" s="22">
        <v>0</v>
      </c>
      <c r="BM139" s="22">
        <v>0</v>
      </c>
      <c r="BN139" s="22">
        <v>0</v>
      </c>
      <c r="BO139" s="22">
        <v>0</v>
      </c>
      <c r="BP139" s="22">
        <v>0</v>
      </c>
      <c r="BQ139" s="22">
        <v>0</v>
      </c>
      <c r="BR139" s="22">
        <v>0</v>
      </c>
      <c r="BS139" s="22">
        <v>0</v>
      </c>
      <c r="BT139" s="22">
        <v>0</v>
      </c>
      <c r="BU139" s="22">
        <v>0</v>
      </c>
      <c r="BV139" s="22">
        <v>0</v>
      </c>
      <c r="BW139" s="22">
        <v>0</v>
      </c>
      <c r="BX139" s="22">
        <v>0</v>
      </c>
      <c r="BY139" s="22">
        <v>0</v>
      </c>
      <c r="BZ139" s="22">
        <v>0</v>
      </c>
      <c r="CA139" s="22">
        <v>0</v>
      </c>
      <c r="CB139" s="22">
        <v>0</v>
      </c>
      <c r="CC139" s="34">
        <v>0</v>
      </c>
      <c r="CE139" s="160">
        <v>532220.60419254552</v>
      </c>
      <c r="CG139" s="38">
        <f>ABS(SUM(D139:CC139)-CE139)</f>
        <v>0</v>
      </c>
    </row>
    <row r="140" spans="1:85" x14ac:dyDescent="0.25">
      <c r="A140">
        <v>137</v>
      </c>
      <c r="B140" s="7" t="s">
        <v>87</v>
      </c>
      <c r="C140" s="9" t="s">
        <v>19</v>
      </c>
      <c r="D140" s="33">
        <v>0</v>
      </c>
      <c r="E140" s="22">
        <v>0</v>
      </c>
      <c r="F140" s="22">
        <v>0</v>
      </c>
      <c r="G140" s="22">
        <v>0</v>
      </c>
      <c r="H140" s="22">
        <v>0</v>
      </c>
      <c r="I140" s="22">
        <v>0</v>
      </c>
      <c r="J140" s="22">
        <v>0</v>
      </c>
      <c r="K140" s="22">
        <v>0</v>
      </c>
      <c r="L140" s="22">
        <v>0</v>
      </c>
      <c r="M140" s="22">
        <v>0</v>
      </c>
      <c r="N140" s="22">
        <v>0</v>
      </c>
      <c r="O140" s="22">
        <v>0</v>
      </c>
      <c r="P140" s="22">
        <v>0</v>
      </c>
      <c r="Q140" s="22">
        <v>0</v>
      </c>
      <c r="R140" s="22">
        <v>0</v>
      </c>
      <c r="S140" s="22">
        <v>0</v>
      </c>
      <c r="T140" s="22">
        <v>0</v>
      </c>
      <c r="U140" s="22">
        <v>0</v>
      </c>
      <c r="V140" s="22">
        <v>0</v>
      </c>
      <c r="W140" s="22">
        <v>0</v>
      </c>
      <c r="X140" s="22">
        <v>0</v>
      </c>
      <c r="Y140" s="22">
        <v>0</v>
      </c>
      <c r="Z140" s="22">
        <v>0</v>
      </c>
      <c r="AA140" s="22">
        <v>0</v>
      </c>
      <c r="AB140" s="26">
        <v>0</v>
      </c>
      <c r="AC140" s="27">
        <v>0</v>
      </c>
      <c r="AD140" s="27">
        <v>0</v>
      </c>
      <c r="AE140" s="27">
        <v>0</v>
      </c>
      <c r="AF140" s="27">
        <v>73968.885544949502</v>
      </c>
      <c r="AG140" s="27">
        <v>0</v>
      </c>
      <c r="AH140" s="27">
        <v>0</v>
      </c>
      <c r="AI140" s="27">
        <v>0</v>
      </c>
      <c r="AJ140" s="27">
        <v>0</v>
      </c>
      <c r="AK140" s="27">
        <v>0</v>
      </c>
      <c r="AL140" s="27">
        <v>0</v>
      </c>
      <c r="AM140" s="28">
        <v>0</v>
      </c>
      <c r="AN140" s="22">
        <v>0</v>
      </c>
      <c r="AO140" s="22">
        <v>0</v>
      </c>
      <c r="AP140" s="22">
        <v>0</v>
      </c>
      <c r="AQ140" s="22">
        <v>0</v>
      </c>
      <c r="AR140" s="22">
        <v>0</v>
      </c>
      <c r="AS140" s="22">
        <v>0</v>
      </c>
      <c r="AT140" s="22">
        <v>0</v>
      </c>
      <c r="AU140" s="22">
        <v>0</v>
      </c>
      <c r="AV140" s="22">
        <v>0</v>
      </c>
      <c r="AW140" s="22">
        <v>0</v>
      </c>
      <c r="AX140" s="22">
        <v>0</v>
      </c>
      <c r="AY140" s="22">
        <v>0</v>
      </c>
      <c r="AZ140" s="22">
        <v>0</v>
      </c>
      <c r="BA140" s="22">
        <v>0</v>
      </c>
      <c r="BB140" s="22">
        <v>0</v>
      </c>
      <c r="BC140" s="22">
        <v>0</v>
      </c>
      <c r="BD140" s="22">
        <v>0</v>
      </c>
      <c r="BE140" s="22">
        <v>0</v>
      </c>
      <c r="BF140" s="22">
        <v>0</v>
      </c>
      <c r="BG140" s="22">
        <v>0</v>
      </c>
      <c r="BH140" s="22">
        <v>0</v>
      </c>
      <c r="BI140" s="22">
        <v>0</v>
      </c>
      <c r="BJ140" s="22">
        <v>0</v>
      </c>
      <c r="BK140" s="22">
        <v>0</v>
      </c>
      <c r="BL140" s="22">
        <v>0</v>
      </c>
      <c r="BM140" s="22">
        <v>0</v>
      </c>
      <c r="BN140" s="22">
        <v>0</v>
      </c>
      <c r="BO140" s="22">
        <v>0</v>
      </c>
      <c r="BP140" s="22">
        <v>0</v>
      </c>
      <c r="BQ140" s="22">
        <v>0</v>
      </c>
      <c r="BR140" s="22">
        <v>0</v>
      </c>
      <c r="BS140" s="22">
        <v>0</v>
      </c>
      <c r="BT140" s="22">
        <v>0</v>
      </c>
      <c r="BU140" s="22">
        <v>0</v>
      </c>
      <c r="BV140" s="22">
        <v>0</v>
      </c>
      <c r="BW140" s="22">
        <v>0</v>
      </c>
      <c r="BX140" s="22">
        <v>0</v>
      </c>
      <c r="BY140" s="22">
        <v>0</v>
      </c>
      <c r="BZ140" s="22">
        <v>0</v>
      </c>
      <c r="CA140" s="22">
        <v>0</v>
      </c>
      <c r="CB140" s="22">
        <v>0</v>
      </c>
      <c r="CC140" s="34">
        <v>0</v>
      </c>
      <c r="CE140" s="160">
        <v>73968.885544949502</v>
      </c>
      <c r="CG140" s="38">
        <f>ABS(SUM(D140:CC140)-CE140)</f>
        <v>0</v>
      </c>
    </row>
    <row r="141" spans="1:85" x14ac:dyDescent="0.25">
      <c r="A141">
        <v>138</v>
      </c>
      <c r="B141" s="7" t="s">
        <v>87</v>
      </c>
      <c r="C141" s="14" t="s">
        <v>20</v>
      </c>
      <c r="D141" s="33">
        <v>0</v>
      </c>
      <c r="E141" s="22">
        <v>0</v>
      </c>
      <c r="F141" s="22">
        <v>0</v>
      </c>
      <c r="G141" s="22">
        <v>0</v>
      </c>
      <c r="H141" s="22">
        <v>0</v>
      </c>
      <c r="I141" s="22">
        <v>0</v>
      </c>
      <c r="J141" s="22">
        <v>0</v>
      </c>
      <c r="K141" s="22">
        <v>0</v>
      </c>
      <c r="L141" s="22">
        <v>0</v>
      </c>
      <c r="M141" s="22">
        <v>0</v>
      </c>
      <c r="N141" s="22">
        <v>0</v>
      </c>
      <c r="O141" s="22">
        <v>0</v>
      </c>
      <c r="P141" s="22">
        <v>0</v>
      </c>
      <c r="Q141" s="22">
        <v>0</v>
      </c>
      <c r="R141" s="22">
        <v>0</v>
      </c>
      <c r="S141" s="22">
        <v>0</v>
      </c>
      <c r="T141" s="22">
        <v>0</v>
      </c>
      <c r="U141" s="22">
        <v>0</v>
      </c>
      <c r="V141" s="22">
        <v>0</v>
      </c>
      <c r="W141" s="22">
        <v>0</v>
      </c>
      <c r="X141" s="22">
        <v>0</v>
      </c>
      <c r="Y141" s="22">
        <v>0</v>
      </c>
      <c r="Z141" s="22">
        <v>0</v>
      </c>
      <c r="AA141" s="22">
        <v>0</v>
      </c>
      <c r="AB141" s="26">
        <v>0</v>
      </c>
      <c r="AC141" s="27">
        <v>0</v>
      </c>
      <c r="AD141" s="27">
        <v>0</v>
      </c>
      <c r="AE141" s="27">
        <v>0</v>
      </c>
      <c r="AF141" s="27">
        <v>0</v>
      </c>
      <c r="AG141" s="27">
        <v>742.3958133388669</v>
      </c>
      <c r="AH141" s="27">
        <v>0</v>
      </c>
      <c r="AI141" s="27">
        <v>0</v>
      </c>
      <c r="AJ141" s="27">
        <v>0</v>
      </c>
      <c r="AK141" s="27">
        <v>0</v>
      </c>
      <c r="AL141" s="27">
        <v>0</v>
      </c>
      <c r="AM141" s="28">
        <v>0</v>
      </c>
      <c r="AN141" s="22">
        <v>0</v>
      </c>
      <c r="AO141" s="22">
        <v>0</v>
      </c>
      <c r="AP141" s="22">
        <v>0</v>
      </c>
      <c r="AQ141" s="22">
        <v>0</v>
      </c>
      <c r="AR141" s="22">
        <v>0</v>
      </c>
      <c r="AS141" s="22">
        <v>0</v>
      </c>
      <c r="AT141" s="22">
        <v>0</v>
      </c>
      <c r="AU141" s="22">
        <v>0</v>
      </c>
      <c r="AV141" s="22">
        <v>0</v>
      </c>
      <c r="AW141" s="22">
        <v>0</v>
      </c>
      <c r="AX141" s="22">
        <v>0</v>
      </c>
      <c r="AY141" s="22">
        <v>0</v>
      </c>
      <c r="AZ141" s="22">
        <v>0</v>
      </c>
      <c r="BA141" s="22">
        <v>0</v>
      </c>
      <c r="BB141" s="22">
        <v>0</v>
      </c>
      <c r="BC141" s="22">
        <v>0</v>
      </c>
      <c r="BD141" s="22">
        <v>0</v>
      </c>
      <c r="BE141" s="22">
        <v>0</v>
      </c>
      <c r="BF141" s="22">
        <v>0</v>
      </c>
      <c r="BG141" s="22">
        <v>0</v>
      </c>
      <c r="BH141" s="22">
        <v>0</v>
      </c>
      <c r="BI141" s="22">
        <v>0</v>
      </c>
      <c r="BJ141" s="22">
        <v>0</v>
      </c>
      <c r="BK141" s="22">
        <v>0</v>
      </c>
      <c r="BL141" s="22">
        <v>0</v>
      </c>
      <c r="BM141" s="22">
        <v>0</v>
      </c>
      <c r="BN141" s="22">
        <v>0</v>
      </c>
      <c r="BO141" s="22">
        <v>0</v>
      </c>
      <c r="BP141" s="22">
        <v>0</v>
      </c>
      <c r="BQ141" s="22">
        <v>0</v>
      </c>
      <c r="BR141" s="22">
        <v>0</v>
      </c>
      <c r="BS141" s="22">
        <v>0</v>
      </c>
      <c r="BT141" s="22">
        <v>0</v>
      </c>
      <c r="BU141" s="22">
        <v>0</v>
      </c>
      <c r="BV141" s="22">
        <v>0</v>
      </c>
      <c r="BW141" s="22">
        <v>0</v>
      </c>
      <c r="BX141" s="22">
        <v>0</v>
      </c>
      <c r="BY141" s="22">
        <v>0</v>
      </c>
      <c r="BZ141" s="22">
        <v>0</v>
      </c>
      <c r="CA141" s="22">
        <v>0</v>
      </c>
      <c r="CB141" s="22">
        <v>0</v>
      </c>
      <c r="CC141" s="34">
        <v>0</v>
      </c>
      <c r="CE141" s="206">
        <v>0</v>
      </c>
      <c r="CG141" s="205"/>
    </row>
    <row r="142" spans="1:85" x14ac:dyDescent="0.25">
      <c r="A142">
        <v>139</v>
      </c>
      <c r="B142" s="7" t="s">
        <v>87</v>
      </c>
      <c r="C142" s="14" t="s">
        <v>21</v>
      </c>
      <c r="D142" s="33">
        <v>0</v>
      </c>
      <c r="E142" s="22">
        <v>0</v>
      </c>
      <c r="F142" s="22">
        <v>0</v>
      </c>
      <c r="G142" s="22">
        <v>0</v>
      </c>
      <c r="H142" s="22">
        <v>0</v>
      </c>
      <c r="I142" s="22">
        <v>0</v>
      </c>
      <c r="J142" s="22">
        <v>0</v>
      </c>
      <c r="K142" s="22">
        <v>0</v>
      </c>
      <c r="L142" s="22">
        <v>0</v>
      </c>
      <c r="M142" s="22">
        <v>0</v>
      </c>
      <c r="N142" s="22">
        <v>0</v>
      </c>
      <c r="O142" s="22">
        <v>0</v>
      </c>
      <c r="P142" s="22">
        <v>0</v>
      </c>
      <c r="Q142" s="22">
        <v>0</v>
      </c>
      <c r="R142" s="22">
        <v>0</v>
      </c>
      <c r="S142" s="22">
        <v>0</v>
      </c>
      <c r="T142" s="22">
        <v>0</v>
      </c>
      <c r="U142" s="22">
        <v>0</v>
      </c>
      <c r="V142" s="22">
        <v>0</v>
      </c>
      <c r="W142" s="22">
        <v>0</v>
      </c>
      <c r="X142" s="22">
        <v>0</v>
      </c>
      <c r="Y142" s="22">
        <v>0</v>
      </c>
      <c r="Z142" s="22">
        <v>0</v>
      </c>
      <c r="AA142" s="22">
        <v>0</v>
      </c>
      <c r="AB142" s="26">
        <v>0</v>
      </c>
      <c r="AC142" s="27">
        <v>0</v>
      </c>
      <c r="AD142" s="27">
        <v>0</v>
      </c>
      <c r="AE142" s="27">
        <v>0</v>
      </c>
      <c r="AF142" s="27">
        <v>0</v>
      </c>
      <c r="AG142" s="27">
        <v>0</v>
      </c>
      <c r="AH142" s="27">
        <v>80717.854929715599</v>
      </c>
      <c r="AI142" s="27">
        <v>0</v>
      </c>
      <c r="AJ142" s="27">
        <v>0</v>
      </c>
      <c r="AK142" s="27">
        <v>0</v>
      </c>
      <c r="AL142" s="27">
        <v>0</v>
      </c>
      <c r="AM142" s="28">
        <v>0</v>
      </c>
      <c r="AN142" s="22">
        <v>0</v>
      </c>
      <c r="AO142" s="22">
        <v>0</v>
      </c>
      <c r="AP142" s="22">
        <v>0</v>
      </c>
      <c r="AQ142" s="22">
        <v>0</v>
      </c>
      <c r="AR142" s="22">
        <v>0</v>
      </c>
      <c r="AS142" s="22">
        <v>0</v>
      </c>
      <c r="AT142" s="22">
        <v>0</v>
      </c>
      <c r="AU142" s="22">
        <v>0</v>
      </c>
      <c r="AV142" s="22">
        <v>0</v>
      </c>
      <c r="AW142" s="22">
        <v>0</v>
      </c>
      <c r="AX142" s="22">
        <v>0</v>
      </c>
      <c r="AY142" s="22">
        <v>0</v>
      </c>
      <c r="AZ142" s="22">
        <v>0</v>
      </c>
      <c r="BA142" s="22">
        <v>0</v>
      </c>
      <c r="BB142" s="22">
        <v>0</v>
      </c>
      <c r="BC142" s="22">
        <v>0</v>
      </c>
      <c r="BD142" s="22">
        <v>0</v>
      </c>
      <c r="BE142" s="22">
        <v>0</v>
      </c>
      <c r="BF142" s="22">
        <v>0</v>
      </c>
      <c r="BG142" s="22">
        <v>0</v>
      </c>
      <c r="BH142" s="22">
        <v>0</v>
      </c>
      <c r="BI142" s="22">
        <v>0</v>
      </c>
      <c r="BJ142" s="22">
        <v>0</v>
      </c>
      <c r="BK142" s="22">
        <v>0</v>
      </c>
      <c r="BL142" s="22">
        <v>0</v>
      </c>
      <c r="BM142" s="22">
        <v>0</v>
      </c>
      <c r="BN142" s="22">
        <v>0</v>
      </c>
      <c r="BO142" s="22">
        <v>0</v>
      </c>
      <c r="BP142" s="22">
        <v>0</v>
      </c>
      <c r="BQ142" s="22">
        <v>0</v>
      </c>
      <c r="BR142" s="22">
        <v>0</v>
      </c>
      <c r="BS142" s="22">
        <v>0</v>
      </c>
      <c r="BT142" s="22">
        <v>0</v>
      </c>
      <c r="BU142" s="22">
        <v>0</v>
      </c>
      <c r="BV142" s="22">
        <v>0</v>
      </c>
      <c r="BW142" s="22">
        <v>0</v>
      </c>
      <c r="BX142" s="22">
        <v>0</v>
      </c>
      <c r="BY142" s="22">
        <v>0</v>
      </c>
      <c r="BZ142" s="22">
        <v>0</v>
      </c>
      <c r="CA142" s="22">
        <v>0</v>
      </c>
      <c r="CB142" s="22">
        <v>0</v>
      </c>
      <c r="CC142" s="34">
        <v>0</v>
      </c>
      <c r="CE142" s="206">
        <v>0</v>
      </c>
      <c r="CG142" s="205"/>
    </row>
    <row r="143" spans="1:85" x14ac:dyDescent="0.25">
      <c r="A143">
        <v>140</v>
      </c>
      <c r="B143" s="7" t="s">
        <v>87</v>
      </c>
      <c r="C143" s="13" t="s">
        <v>22</v>
      </c>
      <c r="D143" s="33">
        <v>0</v>
      </c>
      <c r="E143" s="22">
        <v>0</v>
      </c>
      <c r="F143" s="22">
        <v>0</v>
      </c>
      <c r="G143" s="22">
        <v>0</v>
      </c>
      <c r="H143" s="22">
        <v>0</v>
      </c>
      <c r="I143" s="22">
        <v>0</v>
      </c>
      <c r="J143" s="22">
        <v>0</v>
      </c>
      <c r="K143" s="22">
        <v>0</v>
      </c>
      <c r="L143" s="22">
        <v>0</v>
      </c>
      <c r="M143" s="22">
        <v>0</v>
      </c>
      <c r="N143" s="22">
        <v>0</v>
      </c>
      <c r="O143" s="22">
        <v>0</v>
      </c>
      <c r="P143" s="22">
        <v>0</v>
      </c>
      <c r="Q143" s="22">
        <v>0</v>
      </c>
      <c r="R143" s="22">
        <v>0</v>
      </c>
      <c r="S143" s="22">
        <v>0</v>
      </c>
      <c r="T143" s="22">
        <v>0</v>
      </c>
      <c r="U143" s="22">
        <v>0</v>
      </c>
      <c r="V143" s="22">
        <v>0</v>
      </c>
      <c r="W143" s="22">
        <v>0</v>
      </c>
      <c r="X143" s="22">
        <v>0</v>
      </c>
      <c r="Y143" s="22">
        <v>0</v>
      </c>
      <c r="Z143" s="22">
        <v>0</v>
      </c>
      <c r="AA143" s="22">
        <v>0</v>
      </c>
      <c r="AB143" s="26">
        <v>0</v>
      </c>
      <c r="AC143" s="27">
        <v>0</v>
      </c>
      <c r="AD143" s="27">
        <v>0</v>
      </c>
      <c r="AE143" s="27">
        <v>0</v>
      </c>
      <c r="AF143" s="27">
        <v>0</v>
      </c>
      <c r="AG143" s="27">
        <v>0</v>
      </c>
      <c r="AH143" s="27">
        <v>0</v>
      </c>
      <c r="AI143" s="27">
        <v>763424.23600705306</v>
      </c>
      <c r="AJ143" s="27">
        <v>0</v>
      </c>
      <c r="AK143" s="27">
        <v>0</v>
      </c>
      <c r="AL143" s="27">
        <v>0</v>
      </c>
      <c r="AM143" s="28">
        <v>0</v>
      </c>
      <c r="AN143" s="22">
        <v>0</v>
      </c>
      <c r="AO143" s="22">
        <v>0</v>
      </c>
      <c r="AP143" s="22">
        <v>0</v>
      </c>
      <c r="AQ143" s="22">
        <v>0</v>
      </c>
      <c r="AR143" s="22">
        <v>0</v>
      </c>
      <c r="AS143" s="22">
        <v>0</v>
      </c>
      <c r="AT143" s="22">
        <v>0</v>
      </c>
      <c r="AU143" s="22">
        <v>0</v>
      </c>
      <c r="AV143" s="22">
        <v>0</v>
      </c>
      <c r="AW143" s="22">
        <v>0</v>
      </c>
      <c r="AX143" s="22">
        <v>0</v>
      </c>
      <c r="AY143" s="22">
        <v>0</v>
      </c>
      <c r="AZ143" s="22">
        <v>0</v>
      </c>
      <c r="BA143" s="22">
        <v>0</v>
      </c>
      <c r="BB143" s="22">
        <v>0</v>
      </c>
      <c r="BC143" s="22">
        <v>0</v>
      </c>
      <c r="BD143" s="22">
        <v>0</v>
      </c>
      <c r="BE143" s="22">
        <v>0</v>
      </c>
      <c r="BF143" s="22">
        <v>0</v>
      </c>
      <c r="BG143" s="22">
        <v>0</v>
      </c>
      <c r="BH143" s="22">
        <v>0</v>
      </c>
      <c r="BI143" s="22">
        <v>0</v>
      </c>
      <c r="BJ143" s="22">
        <v>0</v>
      </c>
      <c r="BK143" s="22">
        <v>0</v>
      </c>
      <c r="BL143" s="22">
        <v>0</v>
      </c>
      <c r="BM143" s="22">
        <v>0</v>
      </c>
      <c r="BN143" s="22">
        <v>0</v>
      </c>
      <c r="BO143" s="22">
        <v>0</v>
      </c>
      <c r="BP143" s="22">
        <v>0</v>
      </c>
      <c r="BQ143" s="22">
        <v>0</v>
      </c>
      <c r="BR143" s="22">
        <v>0</v>
      </c>
      <c r="BS143" s="22">
        <v>0</v>
      </c>
      <c r="BT143" s="22">
        <v>0</v>
      </c>
      <c r="BU143" s="22">
        <v>0</v>
      </c>
      <c r="BV143" s="22">
        <v>0</v>
      </c>
      <c r="BW143" s="22">
        <v>0</v>
      </c>
      <c r="BX143" s="22">
        <v>0</v>
      </c>
      <c r="BY143" s="22">
        <v>0</v>
      </c>
      <c r="BZ143" s="22">
        <v>0</v>
      </c>
      <c r="CA143" s="22">
        <v>0</v>
      </c>
      <c r="CB143" s="22">
        <v>0</v>
      </c>
      <c r="CC143" s="34">
        <v>0</v>
      </c>
      <c r="CE143" s="206">
        <v>0</v>
      </c>
      <c r="CG143" s="205"/>
    </row>
    <row r="144" spans="1:85" x14ac:dyDescent="0.25">
      <c r="A144">
        <v>141</v>
      </c>
      <c r="B144" s="7" t="s">
        <v>87</v>
      </c>
      <c r="C144" s="9" t="s">
        <v>23</v>
      </c>
      <c r="D144" s="33">
        <v>0</v>
      </c>
      <c r="E144" s="22">
        <v>0</v>
      </c>
      <c r="F144" s="22">
        <v>0</v>
      </c>
      <c r="G144" s="22">
        <v>0</v>
      </c>
      <c r="H144" s="22">
        <v>0</v>
      </c>
      <c r="I144" s="22">
        <v>0</v>
      </c>
      <c r="J144" s="22">
        <v>0</v>
      </c>
      <c r="K144" s="22">
        <v>0</v>
      </c>
      <c r="L144" s="22">
        <v>0</v>
      </c>
      <c r="M144" s="22">
        <v>0</v>
      </c>
      <c r="N144" s="22">
        <v>0</v>
      </c>
      <c r="O144" s="22">
        <v>0</v>
      </c>
      <c r="P144" s="22">
        <v>0</v>
      </c>
      <c r="Q144" s="22">
        <v>0</v>
      </c>
      <c r="R144" s="22">
        <v>0</v>
      </c>
      <c r="S144" s="22">
        <v>0</v>
      </c>
      <c r="T144" s="22">
        <v>0</v>
      </c>
      <c r="U144" s="22">
        <v>0</v>
      </c>
      <c r="V144" s="22">
        <v>0</v>
      </c>
      <c r="W144" s="22">
        <v>0</v>
      </c>
      <c r="X144" s="22">
        <v>0</v>
      </c>
      <c r="Y144" s="22">
        <v>0</v>
      </c>
      <c r="Z144" s="22">
        <v>0</v>
      </c>
      <c r="AA144" s="22">
        <v>0</v>
      </c>
      <c r="AB144" s="26">
        <v>0</v>
      </c>
      <c r="AC144" s="27">
        <v>0</v>
      </c>
      <c r="AD144" s="27">
        <v>0</v>
      </c>
      <c r="AE144" s="27">
        <v>0</v>
      </c>
      <c r="AF144" s="27">
        <v>0</v>
      </c>
      <c r="AG144" s="27">
        <v>0</v>
      </c>
      <c r="AH144" s="27">
        <v>0</v>
      </c>
      <c r="AI144" s="27">
        <v>0</v>
      </c>
      <c r="AJ144" s="27">
        <v>339341.41111212154</v>
      </c>
      <c r="AK144" s="27">
        <v>0</v>
      </c>
      <c r="AL144" s="27">
        <v>0</v>
      </c>
      <c r="AM144" s="28">
        <v>0</v>
      </c>
      <c r="AN144" s="22">
        <v>0</v>
      </c>
      <c r="AO144" s="22">
        <v>0</v>
      </c>
      <c r="AP144" s="22">
        <v>0</v>
      </c>
      <c r="AQ144" s="22">
        <v>0</v>
      </c>
      <c r="AR144" s="22">
        <v>0</v>
      </c>
      <c r="AS144" s="22">
        <v>0</v>
      </c>
      <c r="AT144" s="22">
        <v>0</v>
      </c>
      <c r="AU144" s="22">
        <v>0</v>
      </c>
      <c r="AV144" s="22">
        <v>0</v>
      </c>
      <c r="AW144" s="22">
        <v>0</v>
      </c>
      <c r="AX144" s="22">
        <v>0</v>
      </c>
      <c r="AY144" s="22">
        <v>0</v>
      </c>
      <c r="AZ144" s="22">
        <v>0</v>
      </c>
      <c r="BA144" s="22">
        <v>0</v>
      </c>
      <c r="BB144" s="22">
        <v>0</v>
      </c>
      <c r="BC144" s="22">
        <v>0</v>
      </c>
      <c r="BD144" s="22">
        <v>0</v>
      </c>
      <c r="BE144" s="22">
        <v>0</v>
      </c>
      <c r="BF144" s="22">
        <v>0</v>
      </c>
      <c r="BG144" s="22">
        <v>0</v>
      </c>
      <c r="BH144" s="22">
        <v>0</v>
      </c>
      <c r="BI144" s="22">
        <v>0</v>
      </c>
      <c r="BJ144" s="22">
        <v>0</v>
      </c>
      <c r="BK144" s="22">
        <v>0</v>
      </c>
      <c r="BL144" s="22">
        <v>0</v>
      </c>
      <c r="BM144" s="22">
        <v>0</v>
      </c>
      <c r="BN144" s="22">
        <v>0</v>
      </c>
      <c r="BO144" s="22">
        <v>0</v>
      </c>
      <c r="BP144" s="22">
        <v>0</v>
      </c>
      <c r="BQ144" s="22">
        <v>0</v>
      </c>
      <c r="BR144" s="22">
        <v>0</v>
      </c>
      <c r="BS144" s="22">
        <v>0</v>
      </c>
      <c r="BT144" s="22">
        <v>0</v>
      </c>
      <c r="BU144" s="22">
        <v>0</v>
      </c>
      <c r="BV144" s="22">
        <v>0</v>
      </c>
      <c r="BW144" s="22">
        <v>0</v>
      </c>
      <c r="BX144" s="22">
        <v>0</v>
      </c>
      <c r="BY144" s="22">
        <v>0</v>
      </c>
      <c r="BZ144" s="22">
        <v>0</v>
      </c>
      <c r="CA144" s="22">
        <v>0</v>
      </c>
      <c r="CB144" s="22">
        <v>0</v>
      </c>
      <c r="CC144" s="34">
        <v>0</v>
      </c>
      <c r="CE144" s="160">
        <v>339341.41111212154</v>
      </c>
      <c r="CG144" s="38">
        <f t="shared" ref="CG144:CG147" si="2">ABS(SUM(D144:CC144)-CE144)</f>
        <v>0</v>
      </c>
    </row>
    <row r="145" spans="1:85" x14ac:dyDescent="0.25">
      <c r="A145">
        <v>142</v>
      </c>
      <c r="B145" s="7" t="s">
        <v>87</v>
      </c>
      <c r="C145" s="9" t="s">
        <v>24</v>
      </c>
      <c r="D145" s="33">
        <v>0</v>
      </c>
      <c r="E145" s="22">
        <v>0</v>
      </c>
      <c r="F145" s="22">
        <v>0</v>
      </c>
      <c r="G145" s="22">
        <v>0</v>
      </c>
      <c r="H145" s="22">
        <v>0</v>
      </c>
      <c r="I145" s="22">
        <v>0</v>
      </c>
      <c r="J145" s="22">
        <v>0</v>
      </c>
      <c r="K145" s="22">
        <v>0</v>
      </c>
      <c r="L145" s="22">
        <v>0</v>
      </c>
      <c r="M145" s="22">
        <v>0</v>
      </c>
      <c r="N145" s="22">
        <v>0</v>
      </c>
      <c r="O145" s="22">
        <v>0</v>
      </c>
      <c r="P145" s="22">
        <v>0</v>
      </c>
      <c r="Q145" s="22">
        <v>0</v>
      </c>
      <c r="R145" s="22">
        <v>0</v>
      </c>
      <c r="S145" s="22">
        <v>0</v>
      </c>
      <c r="T145" s="22">
        <v>0</v>
      </c>
      <c r="U145" s="22">
        <v>0</v>
      </c>
      <c r="V145" s="22">
        <v>0</v>
      </c>
      <c r="W145" s="22">
        <v>0</v>
      </c>
      <c r="X145" s="22">
        <v>0</v>
      </c>
      <c r="Y145" s="22">
        <v>0</v>
      </c>
      <c r="Z145" s="22">
        <v>0</v>
      </c>
      <c r="AA145" s="22">
        <v>0</v>
      </c>
      <c r="AB145" s="26">
        <v>0</v>
      </c>
      <c r="AC145" s="27">
        <v>0</v>
      </c>
      <c r="AD145" s="27">
        <v>0</v>
      </c>
      <c r="AE145" s="27">
        <v>0</v>
      </c>
      <c r="AF145" s="27">
        <v>0</v>
      </c>
      <c r="AG145" s="27">
        <v>0</v>
      </c>
      <c r="AH145" s="27">
        <v>0</v>
      </c>
      <c r="AI145" s="27">
        <v>0</v>
      </c>
      <c r="AJ145" s="27">
        <v>0</v>
      </c>
      <c r="AK145" s="27">
        <v>466882.36449955415</v>
      </c>
      <c r="AL145" s="27">
        <v>0</v>
      </c>
      <c r="AM145" s="28">
        <v>0</v>
      </c>
      <c r="AN145" s="22">
        <v>0</v>
      </c>
      <c r="AO145" s="22">
        <v>0</v>
      </c>
      <c r="AP145" s="22">
        <v>0</v>
      </c>
      <c r="AQ145" s="22">
        <v>0</v>
      </c>
      <c r="AR145" s="22">
        <v>0</v>
      </c>
      <c r="AS145" s="22">
        <v>0</v>
      </c>
      <c r="AT145" s="22">
        <v>0</v>
      </c>
      <c r="AU145" s="22">
        <v>0</v>
      </c>
      <c r="AV145" s="22">
        <v>0</v>
      </c>
      <c r="AW145" s="22">
        <v>0</v>
      </c>
      <c r="AX145" s="22">
        <v>0</v>
      </c>
      <c r="AY145" s="22">
        <v>0</v>
      </c>
      <c r="AZ145" s="22">
        <v>0</v>
      </c>
      <c r="BA145" s="22">
        <v>0</v>
      </c>
      <c r="BB145" s="22">
        <v>0</v>
      </c>
      <c r="BC145" s="22">
        <v>0</v>
      </c>
      <c r="BD145" s="22">
        <v>0</v>
      </c>
      <c r="BE145" s="22">
        <v>0</v>
      </c>
      <c r="BF145" s="22">
        <v>0</v>
      </c>
      <c r="BG145" s="22">
        <v>0</v>
      </c>
      <c r="BH145" s="22">
        <v>0</v>
      </c>
      <c r="BI145" s="22">
        <v>0</v>
      </c>
      <c r="BJ145" s="22">
        <v>0</v>
      </c>
      <c r="BK145" s="22">
        <v>0</v>
      </c>
      <c r="BL145" s="22">
        <v>0</v>
      </c>
      <c r="BM145" s="22">
        <v>0</v>
      </c>
      <c r="BN145" s="22">
        <v>0</v>
      </c>
      <c r="BO145" s="22">
        <v>0</v>
      </c>
      <c r="BP145" s="22">
        <v>0</v>
      </c>
      <c r="BQ145" s="22">
        <v>0</v>
      </c>
      <c r="BR145" s="22">
        <v>0</v>
      </c>
      <c r="BS145" s="22">
        <v>0</v>
      </c>
      <c r="BT145" s="22">
        <v>0</v>
      </c>
      <c r="BU145" s="22">
        <v>0</v>
      </c>
      <c r="BV145" s="22">
        <v>0</v>
      </c>
      <c r="BW145" s="22">
        <v>0</v>
      </c>
      <c r="BX145" s="22">
        <v>0</v>
      </c>
      <c r="BY145" s="22">
        <v>0</v>
      </c>
      <c r="BZ145" s="22">
        <v>0</v>
      </c>
      <c r="CA145" s="22">
        <v>0</v>
      </c>
      <c r="CB145" s="22">
        <v>0</v>
      </c>
      <c r="CC145" s="34">
        <v>0</v>
      </c>
      <c r="CE145" s="160">
        <v>466882.36449955421</v>
      </c>
      <c r="CG145" s="38">
        <f t="shared" si="2"/>
        <v>5.8207660913467407E-11</v>
      </c>
    </row>
    <row r="146" spans="1:85" x14ac:dyDescent="0.25">
      <c r="A146">
        <v>143</v>
      </c>
      <c r="B146" s="7" t="s">
        <v>87</v>
      </c>
      <c r="C146" s="9" t="s">
        <v>25</v>
      </c>
      <c r="D146" s="33">
        <v>0</v>
      </c>
      <c r="E146" s="22">
        <v>0</v>
      </c>
      <c r="F146" s="22">
        <v>0</v>
      </c>
      <c r="G146" s="22">
        <v>0</v>
      </c>
      <c r="H146" s="22">
        <v>0</v>
      </c>
      <c r="I146" s="22">
        <v>0</v>
      </c>
      <c r="J146" s="22">
        <v>0</v>
      </c>
      <c r="K146" s="22">
        <v>0</v>
      </c>
      <c r="L146" s="22">
        <v>0</v>
      </c>
      <c r="M146" s="22">
        <v>0</v>
      </c>
      <c r="N146" s="22">
        <v>0</v>
      </c>
      <c r="O146" s="22">
        <v>0</v>
      </c>
      <c r="P146" s="22">
        <v>0</v>
      </c>
      <c r="Q146" s="22">
        <v>0</v>
      </c>
      <c r="R146" s="22">
        <v>0</v>
      </c>
      <c r="S146" s="22">
        <v>0</v>
      </c>
      <c r="T146" s="22">
        <v>0</v>
      </c>
      <c r="U146" s="22">
        <v>0</v>
      </c>
      <c r="V146" s="22">
        <v>0</v>
      </c>
      <c r="W146" s="22">
        <v>0</v>
      </c>
      <c r="X146" s="22">
        <v>0</v>
      </c>
      <c r="Y146" s="22">
        <v>0</v>
      </c>
      <c r="Z146" s="22">
        <v>0</v>
      </c>
      <c r="AA146" s="22">
        <v>0</v>
      </c>
      <c r="AB146" s="26">
        <v>0</v>
      </c>
      <c r="AC146" s="27">
        <v>0</v>
      </c>
      <c r="AD146" s="27">
        <v>0</v>
      </c>
      <c r="AE146" s="27">
        <v>0</v>
      </c>
      <c r="AF146" s="27">
        <v>0</v>
      </c>
      <c r="AG146" s="27">
        <v>0</v>
      </c>
      <c r="AH146" s="27">
        <v>0</v>
      </c>
      <c r="AI146" s="27">
        <v>0</v>
      </c>
      <c r="AJ146" s="27">
        <v>0</v>
      </c>
      <c r="AK146" s="27">
        <v>0</v>
      </c>
      <c r="AL146" s="27">
        <v>466825.61036784737</v>
      </c>
      <c r="AM146" s="28">
        <v>0</v>
      </c>
      <c r="AN146" s="22">
        <v>0</v>
      </c>
      <c r="AO146" s="22">
        <v>0</v>
      </c>
      <c r="AP146" s="22">
        <v>0</v>
      </c>
      <c r="AQ146" s="22">
        <v>0</v>
      </c>
      <c r="AR146" s="22">
        <v>0</v>
      </c>
      <c r="AS146" s="22">
        <v>0</v>
      </c>
      <c r="AT146" s="22">
        <v>0</v>
      </c>
      <c r="AU146" s="22">
        <v>0</v>
      </c>
      <c r="AV146" s="22">
        <v>0</v>
      </c>
      <c r="AW146" s="22">
        <v>0</v>
      </c>
      <c r="AX146" s="22">
        <v>0</v>
      </c>
      <c r="AY146" s="22">
        <v>0</v>
      </c>
      <c r="AZ146" s="22">
        <v>0</v>
      </c>
      <c r="BA146" s="22">
        <v>0</v>
      </c>
      <c r="BB146" s="22">
        <v>0</v>
      </c>
      <c r="BC146" s="22">
        <v>0</v>
      </c>
      <c r="BD146" s="22">
        <v>0</v>
      </c>
      <c r="BE146" s="22">
        <v>0</v>
      </c>
      <c r="BF146" s="22">
        <v>0</v>
      </c>
      <c r="BG146" s="22">
        <v>0</v>
      </c>
      <c r="BH146" s="22">
        <v>0</v>
      </c>
      <c r="BI146" s="22">
        <v>0</v>
      </c>
      <c r="BJ146" s="22">
        <v>0</v>
      </c>
      <c r="BK146" s="22">
        <v>0</v>
      </c>
      <c r="BL146" s="22">
        <v>0</v>
      </c>
      <c r="BM146" s="22">
        <v>0</v>
      </c>
      <c r="BN146" s="22">
        <v>0</v>
      </c>
      <c r="BO146" s="22">
        <v>0</v>
      </c>
      <c r="BP146" s="22">
        <v>0</v>
      </c>
      <c r="BQ146" s="22">
        <v>0</v>
      </c>
      <c r="BR146" s="22">
        <v>0</v>
      </c>
      <c r="BS146" s="22">
        <v>0</v>
      </c>
      <c r="BT146" s="22">
        <v>0</v>
      </c>
      <c r="BU146" s="22">
        <v>0</v>
      </c>
      <c r="BV146" s="22">
        <v>0</v>
      </c>
      <c r="BW146" s="22">
        <v>0</v>
      </c>
      <c r="BX146" s="22">
        <v>0</v>
      </c>
      <c r="BY146" s="22">
        <v>0</v>
      </c>
      <c r="BZ146" s="22">
        <v>0</v>
      </c>
      <c r="CA146" s="22">
        <v>0</v>
      </c>
      <c r="CB146" s="22">
        <v>0</v>
      </c>
      <c r="CC146" s="34">
        <v>0</v>
      </c>
      <c r="CE146" s="160">
        <v>466825.61036784737</v>
      </c>
      <c r="CG146" s="38">
        <f t="shared" si="2"/>
        <v>0</v>
      </c>
    </row>
    <row r="147" spans="1:85" ht="15.75" thickBot="1" x14ac:dyDescent="0.3">
      <c r="A147">
        <v>144</v>
      </c>
      <c r="B147" s="7" t="s">
        <v>87</v>
      </c>
      <c r="C147" s="9" t="s">
        <v>26</v>
      </c>
      <c r="D147" s="33">
        <v>0</v>
      </c>
      <c r="E147" s="22">
        <v>0</v>
      </c>
      <c r="F147" s="22">
        <v>0</v>
      </c>
      <c r="G147" s="22">
        <v>0</v>
      </c>
      <c r="H147" s="22">
        <v>0</v>
      </c>
      <c r="I147" s="22">
        <v>0</v>
      </c>
      <c r="J147" s="22">
        <v>0</v>
      </c>
      <c r="K147" s="22">
        <v>0</v>
      </c>
      <c r="L147" s="22">
        <v>0</v>
      </c>
      <c r="M147" s="22">
        <v>0</v>
      </c>
      <c r="N147" s="22">
        <v>0</v>
      </c>
      <c r="O147" s="22">
        <v>0</v>
      </c>
      <c r="P147" s="22">
        <v>0</v>
      </c>
      <c r="Q147" s="22">
        <v>0</v>
      </c>
      <c r="R147" s="22">
        <v>0</v>
      </c>
      <c r="S147" s="22">
        <v>0</v>
      </c>
      <c r="T147" s="22">
        <v>0</v>
      </c>
      <c r="U147" s="22">
        <v>0</v>
      </c>
      <c r="V147" s="22">
        <v>0</v>
      </c>
      <c r="W147" s="22">
        <v>0</v>
      </c>
      <c r="X147" s="22">
        <v>0</v>
      </c>
      <c r="Y147" s="22">
        <v>0</v>
      </c>
      <c r="Z147" s="22">
        <v>0</v>
      </c>
      <c r="AA147" s="22">
        <v>0</v>
      </c>
      <c r="AB147" s="29">
        <v>0</v>
      </c>
      <c r="AC147" s="30">
        <v>0</v>
      </c>
      <c r="AD147" s="30">
        <v>0</v>
      </c>
      <c r="AE147" s="30">
        <v>0</v>
      </c>
      <c r="AF147" s="30">
        <v>0</v>
      </c>
      <c r="AG147" s="30">
        <v>0</v>
      </c>
      <c r="AH147" s="30">
        <v>0</v>
      </c>
      <c r="AI147" s="30">
        <v>0</v>
      </c>
      <c r="AJ147" s="30">
        <v>0</v>
      </c>
      <c r="AK147" s="30">
        <v>0</v>
      </c>
      <c r="AL147" s="30">
        <v>0</v>
      </c>
      <c r="AM147" s="31">
        <v>6480162.6546423575</v>
      </c>
      <c r="AN147" s="22">
        <v>0</v>
      </c>
      <c r="AO147" s="22">
        <v>0</v>
      </c>
      <c r="AP147" s="22">
        <v>0</v>
      </c>
      <c r="AQ147" s="22">
        <v>0</v>
      </c>
      <c r="AR147" s="22">
        <v>0</v>
      </c>
      <c r="AS147" s="22">
        <v>0</v>
      </c>
      <c r="AT147" s="22">
        <v>0</v>
      </c>
      <c r="AU147" s="22">
        <v>0</v>
      </c>
      <c r="AV147" s="22">
        <v>0</v>
      </c>
      <c r="AW147" s="22">
        <v>0</v>
      </c>
      <c r="AX147" s="22">
        <v>0</v>
      </c>
      <c r="AY147" s="22">
        <v>0</v>
      </c>
      <c r="AZ147" s="22">
        <v>0</v>
      </c>
      <c r="BA147" s="22">
        <v>0</v>
      </c>
      <c r="BB147" s="22">
        <v>0</v>
      </c>
      <c r="BC147" s="22">
        <v>0</v>
      </c>
      <c r="BD147" s="22">
        <v>0</v>
      </c>
      <c r="BE147" s="22">
        <v>0</v>
      </c>
      <c r="BF147" s="22">
        <v>0</v>
      </c>
      <c r="BG147" s="22">
        <v>0</v>
      </c>
      <c r="BH147" s="22">
        <v>0</v>
      </c>
      <c r="BI147" s="22">
        <v>0</v>
      </c>
      <c r="BJ147" s="22">
        <v>0</v>
      </c>
      <c r="BK147" s="22">
        <v>0</v>
      </c>
      <c r="BL147" s="22">
        <v>0</v>
      </c>
      <c r="BM147" s="22">
        <v>0</v>
      </c>
      <c r="BN147" s="22">
        <v>0</v>
      </c>
      <c r="BO147" s="22">
        <v>0</v>
      </c>
      <c r="BP147" s="22">
        <v>0</v>
      </c>
      <c r="BQ147" s="22">
        <v>0</v>
      </c>
      <c r="BR147" s="22">
        <v>0</v>
      </c>
      <c r="BS147" s="22">
        <v>0</v>
      </c>
      <c r="BT147" s="22">
        <v>0</v>
      </c>
      <c r="BU147" s="22">
        <v>0</v>
      </c>
      <c r="BV147" s="22">
        <v>0</v>
      </c>
      <c r="BW147" s="22">
        <v>0</v>
      </c>
      <c r="BX147" s="22">
        <v>0</v>
      </c>
      <c r="BY147" s="22">
        <v>0</v>
      </c>
      <c r="BZ147" s="22">
        <v>0</v>
      </c>
      <c r="CA147" s="22">
        <v>0</v>
      </c>
      <c r="CB147" s="22">
        <v>0</v>
      </c>
      <c r="CC147" s="34">
        <v>0</v>
      </c>
      <c r="CE147" s="160">
        <v>6480162.6546423584</v>
      </c>
      <c r="CG147" s="38">
        <f t="shared" si="2"/>
        <v>9.3132257461547852E-10</v>
      </c>
    </row>
    <row r="148" spans="1:85" x14ac:dyDescent="0.25">
      <c r="A148">
        <v>145</v>
      </c>
      <c r="B148" s="4" t="s">
        <v>88</v>
      </c>
      <c r="C148" s="100" t="s">
        <v>1</v>
      </c>
      <c r="D148" s="23">
        <v>9.2526805925151194</v>
      </c>
      <c r="E148" s="24">
        <v>0</v>
      </c>
      <c r="F148" s="24">
        <v>0</v>
      </c>
      <c r="G148" s="24">
        <v>0</v>
      </c>
      <c r="H148" s="24">
        <v>0</v>
      </c>
      <c r="I148" s="24">
        <v>0</v>
      </c>
      <c r="J148" s="24">
        <v>0</v>
      </c>
      <c r="K148" s="24">
        <v>0</v>
      </c>
      <c r="L148" s="24">
        <v>0</v>
      </c>
      <c r="M148" s="24">
        <v>0</v>
      </c>
      <c r="N148" s="24">
        <v>0</v>
      </c>
      <c r="O148" s="25">
        <v>0</v>
      </c>
      <c r="P148" s="33">
        <v>0</v>
      </c>
      <c r="Q148" s="22">
        <v>0</v>
      </c>
      <c r="R148" s="22">
        <v>0</v>
      </c>
      <c r="S148" s="22">
        <v>0</v>
      </c>
      <c r="T148" s="22">
        <v>0</v>
      </c>
      <c r="U148" s="22">
        <v>0</v>
      </c>
      <c r="V148" s="22">
        <v>0</v>
      </c>
      <c r="W148" s="22">
        <v>0</v>
      </c>
      <c r="X148" s="22">
        <v>0</v>
      </c>
      <c r="Y148" s="22">
        <v>0</v>
      </c>
      <c r="Z148" s="22">
        <v>0</v>
      </c>
      <c r="AA148" s="22">
        <v>0</v>
      </c>
      <c r="AB148" s="22">
        <v>0</v>
      </c>
      <c r="AC148" s="22">
        <v>0</v>
      </c>
      <c r="AD148" s="22">
        <v>0</v>
      </c>
      <c r="AE148" s="22">
        <v>0</v>
      </c>
      <c r="AF148" s="22">
        <v>0</v>
      </c>
      <c r="AG148" s="22">
        <v>0</v>
      </c>
      <c r="AH148" s="22">
        <v>0</v>
      </c>
      <c r="AI148" s="22">
        <v>0</v>
      </c>
      <c r="AJ148" s="22">
        <v>0</v>
      </c>
      <c r="AK148" s="22">
        <v>0</v>
      </c>
      <c r="AL148" s="22">
        <v>0</v>
      </c>
      <c r="AM148" s="22">
        <v>0</v>
      </c>
      <c r="AN148" s="22">
        <v>0</v>
      </c>
      <c r="AO148" s="22">
        <v>0</v>
      </c>
      <c r="AP148" s="22">
        <v>0</v>
      </c>
      <c r="AQ148" s="22">
        <v>0</v>
      </c>
      <c r="AR148" s="22">
        <v>0</v>
      </c>
      <c r="AS148" s="22">
        <v>0</v>
      </c>
      <c r="AT148" s="22">
        <v>0</v>
      </c>
      <c r="AU148" s="22">
        <v>0</v>
      </c>
      <c r="AV148" s="22">
        <v>0</v>
      </c>
      <c r="AW148" s="22">
        <v>0</v>
      </c>
      <c r="AX148" s="22">
        <v>0</v>
      </c>
      <c r="AY148" s="22">
        <v>0</v>
      </c>
      <c r="AZ148" s="22">
        <v>0</v>
      </c>
      <c r="BA148" s="22">
        <v>0</v>
      </c>
      <c r="BB148" s="22">
        <v>0</v>
      </c>
      <c r="BC148" s="22">
        <v>0</v>
      </c>
      <c r="BD148" s="22">
        <v>0</v>
      </c>
      <c r="BE148" s="22">
        <v>0</v>
      </c>
      <c r="BF148" s="22">
        <v>0</v>
      </c>
      <c r="BG148" s="22">
        <v>0</v>
      </c>
      <c r="BH148" s="22">
        <v>0</v>
      </c>
      <c r="BI148" s="22">
        <v>0</v>
      </c>
      <c r="BJ148" s="22">
        <v>0</v>
      </c>
      <c r="BK148" s="22">
        <v>0</v>
      </c>
      <c r="BL148" s="22">
        <v>0</v>
      </c>
      <c r="BM148" s="22">
        <v>0</v>
      </c>
      <c r="BN148" s="22">
        <v>0</v>
      </c>
      <c r="BO148" s="22">
        <v>0</v>
      </c>
      <c r="BP148" s="22">
        <v>0</v>
      </c>
      <c r="BQ148" s="22">
        <v>0</v>
      </c>
      <c r="BR148" s="22">
        <v>0</v>
      </c>
      <c r="BS148" s="22">
        <v>0</v>
      </c>
      <c r="BT148" s="22">
        <v>0</v>
      </c>
      <c r="BU148" s="22">
        <v>0</v>
      </c>
      <c r="BV148" s="22">
        <v>0</v>
      </c>
      <c r="BW148" s="22">
        <v>0</v>
      </c>
      <c r="BX148" s="22">
        <v>0</v>
      </c>
      <c r="BY148" s="22">
        <v>0</v>
      </c>
      <c r="BZ148" s="22">
        <v>0</v>
      </c>
      <c r="CA148" s="22">
        <v>0</v>
      </c>
      <c r="CB148" s="22">
        <v>0</v>
      </c>
      <c r="CC148" s="34">
        <v>0</v>
      </c>
      <c r="CE148" s="179">
        <v>0</v>
      </c>
      <c r="CG148" s="205"/>
    </row>
    <row r="149" spans="1:85" x14ac:dyDescent="0.25">
      <c r="A149">
        <v>146</v>
      </c>
      <c r="B149" s="7" t="s">
        <v>88</v>
      </c>
      <c r="C149" s="221" t="s">
        <v>2</v>
      </c>
      <c r="D149" s="26">
        <v>0</v>
      </c>
      <c r="E149" s="27">
        <v>204.71673795901452</v>
      </c>
      <c r="F149" s="27">
        <v>0</v>
      </c>
      <c r="G149" s="27">
        <v>0</v>
      </c>
      <c r="H149" s="27">
        <v>0</v>
      </c>
      <c r="I149" s="27">
        <v>0</v>
      </c>
      <c r="J149" s="27">
        <v>0</v>
      </c>
      <c r="K149" s="27">
        <v>0</v>
      </c>
      <c r="L149" s="27">
        <v>0</v>
      </c>
      <c r="M149" s="27">
        <v>0</v>
      </c>
      <c r="N149" s="27">
        <v>0</v>
      </c>
      <c r="O149" s="28">
        <v>0</v>
      </c>
      <c r="P149" s="33">
        <v>0</v>
      </c>
      <c r="Q149" s="22">
        <v>0</v>
      </c>
      <c r="R149" s="22">
        <v>0</v>
      </c>
      <c r="S149" s="22">
        <v>0</v>
      </c>
      <c r="T149" s="22">
        <v>0</v>
      </c>
      <c r="U149" s="22">
        <v>0</v>
      </c>
      <c r="V149" s="22">
        <v>0</v>
      </c>
      <c r="W149" s="22">
        <v>0</v>
      </c>
      <c r="X149" s="22">
        <v>0</v>
      </c>
      <c r="Y149" s="22">
        <v>0</v>
      </c>
      <c r="Z149" s="22">
        <v>0</v>
      </c>
      <c r="AA149" s="22">
        <v>0</v>
      </c>
      <c r="AB149" s="22">
        <v>0</v>
      </c>
      <c r="AC149" s="22">
        <v>0</v>
      </c>
      <c r="AD149" s="22">
        <v>0</v>
      </c>
      <c r="AE149" s="22">
        <v>0</v>
      </c>
      <c r="AF149" s="22">
        <v>0</v>
      </c>
      <c r="AG149" s="22">
        <v>0</v>
      </c>
      <c r="AH149" s="22">
        <v>0</v>
      </c>
      <c r="AI149" s="22">
        <v>0</v>
      </c>
      <c r="AJ149" s="22">
        <v>0</v>
      </c>
      <c r="AK149" s="22">
        <v>0</v>
      </c>
      <c r="AL149" s="22">
        <v>0</v>
      </c>
      <c r="AM149" s="22">
        <v>0</v>
      </c>
      <c r="AN149" s="22">
        <v>0</v>
      </c>
      <c r="AO149" s="22">
        <v>0</v>
      </c>
      <c r="AP149" s="22">
        <v>0</v>
      </c>
      <c r="AQ149" s="22">
        <v>0</v>
      </c>
      <c r="AR149" s="22">
        <v>0</v>
      </c>
      <c r="AS149" s="22">
        <v>0</v>
      </c>
      <c r="AT149" s="22">
        <v>0</v>
      </c>
      <c r="AU149" s="22">
        <v>0</v>
      </c>
      <c r="AV149" s="22">
        <v>0</v>
      </c>
      <c r="AW149" s="22">
        <v>0</v>
      </c>
      <c r="AX149" s="22">
        <v>0</v>
      </c>
      <c r="AY149" s="22">
        <v>0</v>
      </c>
      <c r="AZ149" s="22">
        <v>0</v>
      </c>
      <c r="BA149" s="22">
        <v>0</v>
      </c>
      <c r="BB149" s="22">
        <v>0</v>
      </c>
      <c r="BC149" s="22">
        <v>0</v>
      </c>
      <c r="BD149" s="22">
        <v>0</v>
      </c>
      <c r="BE149" s="22">
        <v>0</v>
      </c>
      <c r="BF149" s="22">
        <v>0</v>
      </c>
      <c r="BG149" s="22">
        <v>0</v>
      </c>
      <c r="BH149" s="22">
        <v>0</v>
      </c>
      <c r="BI149" s="22">
        <v>0</v>
      </c>
      <c r="BJ149" s="22">
        <v>0</v>
      </c>
      <c r="BK149" s="22">
        <v>0</v>
      </c>
      <c r="BL149" s="22">
        <v>0</v>
      </c>
      <c r="BM149" s="22">
        <v>0</v>
      </c>
      <c r="BN149" s="22">
        <v>0</v>
      </c>
      <c r="BO149" s="22">
        <v>0</v>
      </c>
      <c r="BP149" s="22">
        <v>0</v>
      </c>
      <c r="BQ149" s="22">
        <v>0</v>
      </c>
      <c r="BR149" s="22">
        <v>0</v>
      </c>
      <c r="BS149" s="22">
        <v>0</v>
      </c>
      <c r="BT149" s="22">
        <v>0</v>
      </c>
      <c r="BU149" s="22">
        <v>0</v>
      </c>
      <c r="BV149" s="22">
        <v>0</v>
      </c>
      <c r="BW149" s="22">
        <v>0</v>
      </c>
      <c r="BX149" s="22">
        <v>0</v>
      </c>
      <c r="BY149" s="22">
        <v>0</v>
      </c>
      <c r="BZ149" s="22">
        <v>0</v>
      </c>
      <c r="CA149" s="22">
        <v>0</v>
      </c>
      <c r="CB149" s="22">
        <v>0</v>
      </c>
      <c r="CC149" s="34">
        <v>0</v>
      </c>
      <c r="CE149" s="180">
        <v>0</v>
      </c>
      <c r="CG149" s="205"/>
    </row>
    <row r="150" spans="1:85" x14ac:dyDescent="0.25">
      <c r="A150">
        <v>147</v>
      </c>
      <c r="B150" s="7" t="s">
        <v>88</v>
      </c>
      <c r="C150" s="221" t="s">
        <v>17</v>
      </c>
      <c r="D150" s="26">
        <v>0</v>
      </c>
      <c r="E150" s="27">
        <v>0</v>
      </c>
      <c r="F150" s="27">
        <v>4963.3894905793904</v>
      </c>
      <c r="G150" s="27">
        <v>0</v>
      </c>
      <c r="H150" s="27">
        <v>0</v>
      </c>
      <c r="I150" s="27">
        <v>0</v>
      </c>
      <c r="J150" s="27">
        <v>0</v>
      </c>
      <c r="K150" s="27">
        <v>0</v>
      </c>
      <c r="L150" s="27">
        <v>0</v>
      </c>
      <c r="M150" s="27">
        <v>0</v>
      </c>
      <c r="N150" s="27">
        <v>0</v>
      </c>
      <c r="O150" s="28">
        <v>0</v>
      </c>
      <c r="P150" s="33">
        <v>0</v>
      </c>
      <c r="Q150" s="22">
        <v>0</v>
      </c>
      <c r="R150" s="22">
        <v>0</v>
      </c>
      <c r="S150" s="22">
        <v>0</v>
      </c>
      <c r="T150" s="22">
        <v>0</v>
      </c>
      <c r="U150" s="22">
        <v>0</v>
      </c>
      <c r="V150" s="22">
        <v>0</v>
      </c>
      <c r="W150" s="22">
        <v>0</v>
      </c>
      <c r="X150" s="22">
        <v>0</v>
      </c>
      <c r="Y150" s="22">
        <v>0</v>
      </c>
      <c r="Z150" s="22">
        <v>0</v>
      </c>
      <c r="AA150" s="22">
        <v>0</v>
      </c>
      <c r="AB150" s="22">
        <v>0</v>
      </c>
      <c r="AC150" s="22">
        <v>0</v>
      </c>
      <c r="AD150" s="22">
        <v>0</v>
      </c>
      <c r="AE150" s="22">
        <v>0</v>
      </c>
      <c r="AF150" s="22">
        <v>0</v>
      </c>
      <c r="AG150" s="22">
        <v>0</v>
      </c>
      <c r="AH150" s="22">
        <v>0</v>
      </c>
      <c r="AI150" s="22">
        <v>0</v>
      </c>
      <c r="AJ150" s="22">
        <v>0</v>
      </c>
      <c r="AK150" s="22">
        <v>0</v>
      </c>
      <c r="AL150" s="22">
        <v>0</v>
      </c>
      <c r="AM150" s="22">
        <v>0</v>
      </c>
      <c r="AN150" s="22">
        <v>0</v>
      </c>
      <c r="AO150" s="22">
        <v>0</v>
      </c>
      <c r="AP150" s="22">
        <v>0</v>
      </c>
      <c r="AQ150" s="22">
        <v>0</v>
      </c>
      <c r="AR150" s="22">
        <v>0</v>
      </c>
      <c r="AS150" s="22">
        <v>0</v>
      </c>
      <c r="AT150" s="22">
        <v>0</v>
      </c>
      <c r="AU150" s="22">
        <v>0</v>
      </c>
      <c r="AV150" s="22">
        <v>0</v>
      </c>
      <c r="AW150" s="22">
        <v>0</v>
      </c>
      <c r="AX150" s="22">
        <v>0</v>
      </c>
      <c r="AY150" s="22">
        <v>0</v>
      </c>
      <c r="AZ150" s="22">
        <v>0</v>
      </c>
      <c r="BA150" s="22">
        <v>0</v>
      </c>
      <c r="BB150" s="22">
        <v>0</v>
      </c>
      <c r="BC150" s="22">
        <v>0</v>
      </c>
      <c r="BD150" s="22">
        <v>0</v>
      </c>
      <c r="BE150" s="22">
        <v>0</v>
      </c>
      <c r="BF150" s="22">
        <v>0</v>
      </c>
      <c r="BG150" s="22">
        <v>0</v>
      </c>
      <c r="BH150" s="22">
        <v>0</v>
      </c>
      <c r="BI150" s="22">
        <v>0</v>
      </c>
      <c r="BJ150" s="22">
        <v>0</v>
      </c>
      <c r="BK150" s="22">
        <v>0</v>
      </c>
      <c r="BL150" s="22">
        <v>0</v>
      </c>
      <c r="BM150" s="22">
        <v>0</v>
      </c>
      <c r="BN150" s="22">
        <v>0</v>
      </c>
      <c r="BO150" s="22">
        <v>0</v>
      </c>
      <c r="BP150" s="22">
        <v>0</v>
      </c>
      <c r="BQ150" s="22">
        <v>0</v>
      </c>
      <c r="BR150" s="22">
        <v>0</v>
      </c>
      <c r="BS150" s="22">
        <v>0</v>
      </c>
      <c r="BT150" s="22">
        <v>0</v>
      </c>
      <c r="BU150" s="22">
        <v>0</v>
      </c>
      <c r="BV150" s="22">
        <v>0</v>
      </c>
      <c r="BW150" s="22">
        <v>0</v>
      </c>
      <c r="BX150" s="22">
        <v>0</v>
      </c>
      <c r="BY150" s="22">
        <v>0</v>
      </c>
      <c r="BZ150" s="22">
        <v>0</v>
      </c>
      <c r="CA150" s="22">
        <v>0</v>
      </c>
      <c r="CB150" s="22">
        <v>0</v>
      </c>
      <c r="CC150" s="34">
        <v>0</v>
      </c>
      <c r="CE150" s="180">
        <v>0</v>
      </c>
      <c r="CG150" s="205"/>
    </row>
    <row r="151" spans="1:85" x14ac:dyDescent="0.25">
      <c r="A151">
        <v>148</v>
      </c>
      <c r="B151" s="7" t="s">
        <v>88</v>
      </c>
      <c r="C151" s="9" t="s">
        <v>18</v>
      </c>
      <c r="D151" s="26">
        <v>0</v>
      </c>
      <c r="E151" s="27">
        <v>0</v>
      </c>
      <c r="F151" s="27">
        <v>0</v>
      </c>
      <c r="G151" s="27">
        <v>420.30639768703566</v>
      </c>
      <c r="H151" s="27">
        <v>0</v>
      </c>
      <c r="I151" s="27">
        <v>0</v>
      </c>
      <c r="J151" s="27">
        <v>0</v>
      </c>
      <c r="K151" s="27">
        <v>0</v>
      </c>
      <c r="L151" s="27">
        <v>0</v>
      </c>
      <c r="M151" s="27">
        <v>0</v>
      </c>
      <c r="N151" s="27">
        <v>0</v>
      </c>
      <c r="O151" s="28">
        <v>0</v>
      </c>
      <c r="P151" s="33">
        <v>0</v>
      </c>
      <c r="Q151" s="22">
        <v>0</v>
      </c>
      <c r="R151" s="22">
        <v>0</v>
      </c>
      <c r="S151" s="22">
        <v>0</v>
      </c>
      <c r="T151" s="22">
        <v>0</v>
      </c>
      <c r="U151" s="22">
        <v>0</v>
      </c>
      <c r="V151" s="22">
        <v>0</v>
      </c>
      <c r="W151" s="22">
        <v>0</v>
      </c>
      <c r="X151" s="22">
        <v>0</v>
      </c>
      <c r="Y151" s="22">
        <v>0</v>
      </c>
      <c r="Z151" s="22">
        <v>0</v>
      </c>
      <c r="AA151" s="22">
        <v>0</v>
      </c>
      <c r="AB151" s="22">
        <v>0</v>
      </c>
      <c r="AC151" s="22">
        <v>0</v>
      </c>
      <c r="AD151" s="22">
        <v>0</v>
      </c>
      <c r="AE151" s="22">
        <v>0</v>
      </c>
      <c r="AF151" s="22">
        <v>0</v>
      </c>
      <c r="AG151" s="22">
        <v>0</v>
      </c>
      <c r="AH151" s="22">
        <v>0</v>
      </c>
      <c r="AI151" s="22">
        <v>0</v>
      </c>
      <c r="AJ151" s="22">
        <v>0</v>
      </c>
      <c r="AK151" s="22">
        <v>0</v>
      </c>
      <c r="AL151" s="22">
        <v>0</v>
      </c>
      <c r="AM151" s="22">
        <v>0</v>
      </c>
      <c r="AN151" s="22">
        <v>0</v>
      </c>
      <c r="AO151" s="22">
        <v>0</v>
      </c>
      <c r="AP151" s="22">
        <v>0</v>
      </c>
      <c r="AQ151" s="22">
        <v>0</v>
      </c>
      <c r="AR151" s="22">
        <v>0</v>
      </c>
      <c r="AS151" s="22">
        <v>0</v>
      </c>
      <c r="AT151" s="22">
        <v>0</v>
      </c>
      <c r="AU151" s="22">
        <v>0</v>
      </c>
      <c r="AV151" s="22">
        <v>0</v>
      </c>
      <c r="AW151" s="22">
        <v>0</v>
      </c>
      <c r="AX151" s="22">
        <v>0</v>
      </c>
      <c r="AY151" s="22">
        <v>0</v>
      </c>
      <c r="AZ151" s="22">
        <v>0</v>
      </c>
      <c r="BA151" s="22">
        <v>0</v>
      </c>
      <c r="BB151" s="22">
        <v>0</v>
      </c>
      <c r="BC151" s="22">
        <v>0</v>
      </c>
      <c r="BD151" s="22">
        <v>0</v>
      </c>
      <c r="BE151" s="22">
        <v>0</v>
      </c>
      <c r="BF151" s="22">
        <v>0</v>
      </c>
      <c r="BG151" s="22">
        <v>0</v>
      </c>
      <c r="BH151" s="22">
        <v>0</v>
      </c>
      <c r="BI151" s="22">
        <v>0</v>
      </c>
      <c r="BJ151" s="22">
        <v>0</v>
      </c>
      <c r="BK151" s="22">
        <v>0</v>
      </c>
      <c r="BL151" s="22">
        <v>0</v>
      </c>
      <c r="BM151" s="22">
        <v>0</v>
      </c>
      <c r="BN151" s="22">
        <v>0</v>
      </c>
      <c r="BO151" s="22">
        <v>0</v>
      </c>
      <c r="BP151" s="22">
        <v>0</v>
      </c>
      <c r="BQ151" s="22">
        <v>0</v>
      </c>
      <c r="BR151" s="22">
        <v>0</v>
      </c>
      <c r="BS151" s="22">
        <v>0</v>
      </c>
      <c r="BT151" s="22">
        <v>0</v>
      </c>
      <c r="BU151" s="22">
        <v>0</v>
      </c>
      <c r="BV151" s="22">
        <v>0</v>
      </c>
      <c r="BW151" s="22">
        <v>0</v>
      </c>
      <c r="BX151" s="22">
        <v>0</v>
      </c>
      <c r="BY151" s="22">
        <v>0</v>
      </c>
      <c r="BZ151" s="22">
        <v>0</v>
      </c>
      <c r="CA151" s="22">
        <v>0</v>
      </c>
      <c r="CB151" s="22">
        <v>0</v>
      </c>
      <c r="CC151" s="34">
        <v>0</v>
      </c>
      <c r="CE151" s="160">
        <v>420.30639768703566</v>
      </c>
      <c r="CG151" s="38">
        <f>ABS(SUM(D151:CC151)-CE151)</f>
        <v>0</v>
      </c>
    </row>
    <row r="152" spans="1:85" x14ac:dyDescent="0.25">
      <c r="A152">
        <v>149</v>
      </c>
      <c r="B152" s="7" t="s">
        <v>88</v>
      </c>
      <c r="C152" s="9" t="s">
        <v>19</v>
      </c>
      <c r="D152" s="26">
        <v>0</v>
      </c>
      <c r="E152" s="27">
        <v>0</v>
      </c>
      <c r="F152" s="27">
        <v>0</v>
      </c>
      <c r="G152" s="27">
        <v>0</v>
      </c>
      <c r="H152" s="27">
        <v>521.02018661008469</v>
      </c>
      <c r="I152" s="27">
        <v>0</v>
      </c>
      <c r="J152" s="27">
        <v>0</v>
      </c>
      <c r="K152" s="27">
        <v>0</v>
      </c>
      <c r="L152" s="27">
        <v>0</v>
      </c>
      <c r="M152" s="27">
        <v>0</v>
      </c>
      <c r="N152" s="27">
        <v>0</v>
      </c>
      <c r="O152" s="28">
        <v>0</v>
      </c>
      <c r="P152" s="33">
        <v>0</v>
      </c>
      <c r="Q152" s="22">
        <v>0</v>
      </c>
      <c r="R152" s="22">
        <v>0</v>
      </c>
      <c r="S152" s="22">
        <v>0</v>
      </c>
      <c r="T152" s="22">
        <v>0</v>
      </c>
      <c r="U152" s="22">
        <v>0</v>
      </c>
      <c r="V152" s="22">
        <v>0</v>
      </c>
      <c r="W152" s="22">
        <v>0</v>
      </c>
      <c r="X152" s="22">
        <v>0</v>
      </c>
      <c r="Y152" s="22">
        <v>0</v>
      </c>
      <c r="Z152" s="22">
        <v>0</v>
      </c>
      <c r="AA152" s="22">
        <v>0</v>
      </c>
      <c r="AB152" s="22">
        <v>0</v>
      </c>
      <c r="AC152" s="22">
        <v>0</v>
      </c>
      <c r="AD152" s="22">
        <v>0</v>
      </c>
      <c r="AE152" s="22">
        <v>0</v>
      </c>
      <c r="AF152" s="22">
        <v>0</v>
      </c>
      <c r="AG152" s="22">
        <v>0</v>
      </c>
      <c r="AH152" s="22">
        <v>0</v>
      </c>
      <c r="AI152" s="22">
        <v>0</v>
      </c>
      <c r="AJ152" s="22">
        <v>0</v>
      </c>
      <c r="AK152" s="22">
        <v>0</v>
      </c>
      <c r="AL152" s="22">
        <v>0</v>
      </c>
      <c r="AM152" s="22">
        <v>0</v>
      </c>
      <c r="AN152" s="22">
        <v>0</v>
      </c>
      <c r="AO152" s="22">
        <v>0</v>
      </c>
      <c r="AP152" s="22">
        <v>0</v>
      </c>
      <c r="AQ152" s="22">
        <v>0</v>
      </c>
      <c r="AR152" s="22">
        <v>0</v>
      </c>
      <c r="AS152" s="22">
        <v>0</v>
      </c>
      <c r="AT152" s="22">
        <v>0</v>
      </c>
      <c r="AU152" s="22">
        <v>0</v>
      </c>
      <c r="AV152" s="22">
        <v>0</v>
      </c>
      <c r="AW152" s="22">
        <v>0</v>
      </c>
      <c r="AX152" s="22">
        <v>0</v>
      </c>
      <c r="AY152" s="22">
        <v>0</v>
      </c>
      <c r="AZ152" s="22">
        <v>0</v>
      </c>
      <c r="BA152" s="22">
        <v>0</v>
      </c>
      <c r="BB152" s="22">
        <v>0</v>
      </c>
      <c r="BC152" s="22">
        <v>0</v>
      </c>
      <c r="BD152" s="22">
        <v>0</v>
      </c>
      <c r="BE152" s="22">
        <v>0</v>
      </c>
      <c r="BF152" s="22">
        <v>0</v>
      </c>
      <c r="BG152" s="22">
        <v>0</v>
      </c>
      <c r="BH152" s="22">
        <v>0</v>
      </c>
      <c r="BI152" s="22">
        <v>0</v>
      </c>
      <c r="BJ152" s="22">
        <v>0</v>
      </c>
      <c r="BK152" s="22">
        <v>0</v>
      </c>
      <c r="BL152" s="22">
        <v>0</v>
      </c>
      <c r="BM152" s="22">
        <v>0</v>
      </c>
      <c r="BN152" s="22">
        <v>0</v>
      </c>
      <c r="BO152" s="22">
        <v>0</v>
      </c>
      <c r="BP152" s="22">
        <v>0</v>
      </c>
      <c r="BQ152" s="22">
        <v>0</v>
      </c>
      <c r="BR152" s="22">
        <v>0</v>
      </c>
      <c r="BS152" s="22">
        <v>0</v>
      </c>
      <c r="BT152" s="22">
        <v>0</v>
      </c>
      <c r="BU152" s="22">
        <v>0</v>
      </c>
      <c r="BV152" s="22">
        <v>0</v>
      </c>
      <c r="BW152" s="22">
        <v>0</v>
      </c>
      <c r="BX152" s="22">
        <v>0</v>
      </c>
      <c r="BY152" s="22">
        <v>0</v>
      </c>
      <c r="BZ152" s="22">
        <v>0</v>
      </c>
      <c r="CA152" s="22">
        <v>0</v>
      </c>
      <c r="CB152" s="22">
        <v>0</v>
      </c>
      <c r="CC152" s="34">
        <v>0</v>
      </c>
      <c r="CE152" s="160">
        <v>521.02018661008469</v>
      </c>
      <c r="CG152" s="38">
        <f>ABS(SUM(D152:CC152)-CE152)</f>
        <v>0</v>
      </c>
    </row>
    <row r="153" spans="1:85" x14ac:dyDescent="0.25">
      <c r="A153">
        <v>150</v>
      </c>
      <c r="B153" s="7" t="s">
        <v>88</v>
      </c>
      <c r="C153" s="14" t="s">
        <v>20</v>
      </c>
      <c r="D153" s="26">
        <v>0</v>
      </c>
      <c r="E153" s="27">
        <v>0</v>
      </c>
      <c r="F153" s="27">
        <v>0</v>
      </c>
      <c r="G153" s="27">
        <v>0</v>
      </c>
      <c r="H153" s="27">
        <v>0</v>
      </c>
      <c r="I153" s="27">
        <v>493.47303931166903</v>
      </c>
      <c r="J153" s="27">
        <v>0</v>
      </c>
      <c r="K153" s="27">
        <v>0</v>
      </c>
      <c r="L153" s="27">
        <v>0</v>
      </c>
      <c r="M153" s="27">
        <v>0</v>
      </c>
      <c r="N153" s="27">
        <v>0</v>
      </c>
      <c r="O153" s="28">
        <v>0</v>
      </c>
      <c r="P153" s="33">
        <v>0</v>
      </c>
      <c r="Q153" s="22">
        <v>0</v>
      </c>
      <c r="R153" s="22">
        <v>0</v>
      </c>
      <c r="S153" s="22">
        <v>0</v>
      </c>
      <c r="T153" s="22">
        <v>0</v>
      </c>
      <c r="U153" s="22">
        <v>0</v>
      </c>
      <c r="V153" s="22">
        <v>0</v>
      </c>
      <c r="W153" s="22">
        <v>0</v>
      </c>
      <c r="X153" s="22">
        <v>0</v>
      </c>
      <c r="Y153" s="22">
        <v>0</v>
      </c>
      <c r="Z153" s="22">
        <v>0</v>
      </c>
      <c r="AA153" s="22">
        <v>0</v>
      </c>
      <c r="AB153" s="22">
        <v>0</v>
      </c>
      <c r="AC153" s="22">
        <v>0</v>
      </c>
      <c r="AD153" s="22">
        <v>0</v>
      </c>
      <c r="AE153" s="22">
        <v>0</v>
      </c>
      <c r="AF153" s="22">
        <v>0</v>
      </c>
      <c r="AG153" s="22">
        <v>0</v>
      </c>
      <c r="AH153" s="22">
        <v>0</v>
      </c>
      <c r="AI153" s="22">
        <v>0</v>
      </c>
      <c r="AJ153" s="22">
        <v>0</v>
      </c>
      <c r="AK153" s="22">
        <v>0</v>
      </c>
      <c r="AL153" s="22">
        <v>0</v>
      </c>
      <c r="AM153" s="22">
        <v>0</v>
      </c>
      <c r="AN153" s="22">
        <v>0</v>
      </c>
      <c r="AO153" s="22">
        <v>0</v>
      </c>
      <c r="AP153" s="22">
        <v>0</v>
      </c>
      <c r="AQ153" s="22">
        <v>0</v>
      </c>
      <c r="AR153" s="22">
        <v>0</v>
      </c>
      <c r="AS153" s="22">
        <v>0</v>
      </c>
      <c r="AT153" s="22">
        <v>0</v>
      </c>
      <c r="AU153" s="22">
        <v>0</v>
      </c>
      <c r="AV153" s="22">
        <v>0</v>
      </c>
      <c r="AW153" s="22">
        <v>0</v>
      </c>
      <c r="AX153" s="22">
        <v>0</v>
      </c>
      <c r="AY153" s="22">
        <v>0</v>
      </c>
      <c r="AZ153" s="22">
        <v>0</v>
      </c>
      <c r="BA153" s="22">
        <v>0</v>
      </c>
      <c r="BB153" s="22">
        <v>0</v>
      </c>
      <c r="BC153" s="22">
        <v>0</v>
      </c>
      <c r="BD153" s="22">
        <v>0</v>
      </c>
      <c r="BE153" s="22">
        <v>0</v>
      </c>
      <c r="BF153" s="22">
        <v>0</v>
      </c>
      <c r="BG153" s="22">
        <v>0</v>
      </c>
      <c r="BH153" s="22">
        <v>0</v>
      </c>
      <c r="BI153" s="22">
        <v>0</v>
      </c>
      <c r="BJ153" s="22">
        <v>0</v>
      </c>
      <c r="BK153" s="22">
        <v>0</v>
      </c>
      <c r="BL153" s="22">
        <v>0</v>
      </c>
      <c r="BM153" s="22">
        <v>0</v>
      </c>
      <c r="BN153" s="22">
        <v>0</v>
      </c>
      <c r="BO153" s="22">
        <v>0</v>
      </c>
      <c r="BP153" s="22">
        <v>0</v>
      </c>
      <c r="BQ153" s="22">
        <v>0</v>
      </c>
      <c r="BR153" s="22">
        <v>0</v>
      </c>
      <c r="BS153" s="22">
        <v>0</v>
      </c>
      <c r="BT153" s="22">
        <v>0</v>
      </c>
      <c r="BU153" s="22">
        <v>0</v>
      </c>
      <c r="BV153" s="22">
        <v>0</v>
      </c>
      <c r="BW153" s="22">
        <v>0</v>
      </c>
      <c r="BX153" s="22">
        <v>0</v>
      </c>
      <c r="BY153" s="22">
        <v>0</v>
      </c>
      <c r="BZ153" s="22">
        <v>0</v>
      </c>
      <c r="CA153" s="22">
        <v>0</v>
      </c>
      <c r="CB153" s="22">
        <v>0</v>
      </c>
      <c r="CC153" s="34">
        <v>0</v>
      </c>
      <c r="CE153" s="206">
        <v>0</v>
      </c>
      <c r="CG153" s="205"/>
    </row>
    <row r="154" spans="1:85" x14ac:dyDescent="0.25">
      <c r="A154">
        <v>151</v>
      </c>
      <c r="B154" s="7" t="s">
        <v>88</v>
      </c>
      <c r="C154" s="14" t="s">
        <v>21</v>
      </c>
      <c r="D154" s="26">
        <v>0</v>
      </c>
      <c r="E154" s="27">
        <v>0</v>
      </c>
      <c r="F154" s="27">
        <v>0</v>
      </c>
      <c r="G154" s="27">
        <v>0</v>
      </c>
      <c r="H154" s="27">
        <v>0</v>
      </c>
      <c r="I154" s="27">
        <v>0</v>
      </c>
      <c r="J154" s="27">
        <v>16.003632494670825</v>
      </c>
      <c r="K154" s="27">
        <v>0</v>
      </c>
      <c r="L154" s="27">
        <v>0</v>
      </c>
      <c r="M154" s="27">
        <v>0</v>
      </c>
      <c r="N154" s="27">
        <v>0</v>
      </c>
      <c r="O154" s="28">
        <v>0</v>
      </c>
      <c r="P154" s="33">
        <v>0</v>
      </c>
      <c r="Q154" s="22">
        <v>0</v>
      </c>
      <c r="R154" s="22">
        <v>0</v>
      </c>
      <c r="S154" s="22">
        <v>0</v>
      </c>
      <c r="T154" s="22">
        <v>0</v>
      </c>
      <c r="U154" s="22">
        <v>0</v>
      </c>
      <c r="V154" s="22">
        <v>0</v>
      </c>
      <c r="W154" s="22">
        <v>0</v>
      </c>
      <c r="X154" s="22">
        <v>0</v>
      </c>
      <c r="Y154" s="22">
        <v>0</v>
      </c>
      <c r="Z154" s="22">
        <v>0</v>
      </c>
      <c r="AA154" s="22">
        <v>0</v>
      </c>
      <c r="AB154" s="22">
        <v>0</v>
      </c>
      <c r="AC154" s="22">
        <v>0</v>
      </c>
      <c r="AD154" s="22">
        <v>0</v>
      </c>
      <c r="AE154" s="22">
        <v>0</v>
      </c>
      <c r="AF154" s="22">
        <v>0</v>
      </c>
      <c r="AG154" s="22">
        <v>0</v>
      </c>
      <c r="AH154" s="22">
        <v>0</v>
      </c>
      <c r="AI154" s="22">
        <v>0</v>
      </c>
      <c r="AJ154" s="22">
        <v>0</v>
      </c>
      <c r="AK154" s="22">
        <v>0</v>
      </c>
      <c r="AL154" s="22">
        <v>0</v>
      </c>
      <c r="AM154" s="22">
        <v>0</v>
      </c>
      <c r="AN154" s="22">
        <v>0</v>
      </c>
      <c r="AO154" s="22">
        <v>0</v>
      </c>
      <c r="AP154" s="22">
        <v>0</v>
      </c>
      <c r="AQ154" s="22">
        <v>0</v>
      </c>
      <c r="AR154" s="22">
        <v>0</v>
      </c>
      <c r="AS154" s="22">
        <v>0</v>
      </c>
      <c r="AT154" s="22">
        <v>0</v>
      </c>
      <c r="AU154" s="22">
        <v>0</v>
      </c>
      <c r="AV154" s="22">
        <v>0</v>
      </c>
      <c r="AW154" s="22">
        <v>0</v>
      </c>
      <c r="AX154" s="22">
        <v>0</v>
      </c>
      <c r="AY154" s="22">
        <v>0</v>
      </c>
      <c r="AZ154" s="22">
        <v>0</v>
      </c>
      <c r="BA154" s="22">
        <v>0</v>
      </c>
      <c r="BB154" s="22">
        <v>0</v>
      </c>
      <c r="BC154" s="22">
        <v>0</v>
      </c>
      <c r="BD154" s="22">
        <v>0</v>
      </c>
      <c r="BE154" s="22">
        <v>0</v>
      </c>
      <c r="BF154" s="22">
        <v>0</v>
      </c>
      <c r="BG154" s="22">
        <v>0</v>
      </c>
      <c r="BH154" s="22">
        <v>0</v>
      </c>
      <c r="BI154" s="22">
        <v>0</v>
      </c>
      <c r="BJ154" s="22">
        <v>0</v>
      </c>
      <c r="BK154" s="22">
        <v>0</v>
      </c>
      <c r="BL154" s="22">
        <v>0</v>
      </c>
      <c r="BM154" s="22">
        <v>0</v>
      </c>
      <c r="BN154" s="22">
        <v>0</v>
      </c>
      <c r="BO154" s="22">
        <v>0</v>
      </c>
      <c r="BP154" s="22">
        <v>0</v>
      </c>
      <c r="BQ154" s="22">
        <v>0</v>
      </c>
      <c r="BR154" s="22">
        <v>0</v>
      </c>
      <c r="BS154" s="22">
        <v>0</v>
      </c>
      <c r="BT154" s="22">
        <v>0</v>
      </c>
      <c r="BU154" s="22">
        <v>0</v>
      </c>
      <c r="BV154" s="22">
        <v>0</v>
      </c>
      <c r="BW154" s="22">
        <v>0</v>
      </c>
      <c r="BX154" s="22">
        <v>0</v>
      </c>
      <c r="BY154" s="22">
        <v>0</v>
      </c>
      <c r="BZ154" s="22">
        <v>0</v>
      </c>
      <c r="CA154" s="22">
        <v>0</v>
      </c>
      <c r="CB154" s="22">
        <v>0</v>
      </c>
      <c r="CC154" s="34">
        <v>0</v>
      </c>
      <c r="CE154" s="206">
        <v>0</v>
      </c>
      <c r="CG154" s="205"/>
    </row>
    <row r="155" spans="1:85" x14ac:dyDescent="0.25">
      <c r="A155">
        <v>152</v>
      </c>
      <c r="B155" s="7" t="s">
        <v>88</v>
      </c>
      <c r="C155" s="13" t="s">
        <v>22</v>
      </c>
      <c r="D155" s="26">
        <v>0</v>
      </c>
      <c r="E155" s="27">
        <v>0</v>
      </c>
      <c r="F155" s="27">
        <v>0</v>
      </c>
      <c r="G155" s="27">
        <v>0</v>
      </c>
      <c r="H155" s="27">
        <v>0</v>
      </c>
      <c r="I155" s="27">
        <v>0</v>
      </c>
      <c r="J155" s="27">
        <v>0</v>
      </c>
      <c r="K155" s="27">
        <v>383.97948195595109</v>
      </c>
      <c r="L155" s="27">
        <v>0</v>
      </c>
      <c r="M155" s="27">
        <v>0</v>
      </c>
      <c r="N155" s="27">
        <v>0</v>
      </c>
      <c r="O155" s="28">
        <v>0</v>
      </c>
      <c r="P155" s="33">
        <v>0</v>
      </c>
      <c r="Q155" s="22">
        <v>0</v>
      </c>
      <c r="R155" s="22">
        <v>0</v>
      </c>
      <c r="S155" s="22">
        <v>0</v>
      </c>
      <c r="T155" s="22">
        <v>0</v>
      </c>
      <c r="U155" s="22">
        <v>0</v>
      </c>
      <c r="V155" s="22">
        <v>0</v>
      </c>
      <c r="W155" s="22">
        <v>0</v>
      </c>
      <c r="X155" s="22">
        <v>0</v>
      </c>
      <c r="Y155" s="22">
        <v>0</v>
      </c>
      <c r="Z155" s="22">
        <v>0</v>
      </c>
      <c r="AA155" s="22">
        <v>0</v>
      </c>
      <c r="AB155" s="22">
        <v>0</v>
      </c>
      <c r="AC155" s="22">
        <v>0</v>
      </c>
      <c r="AD155" s="22">
        <v>0</v>
      </c>
      <c r="AE155" s="22">
        <v>0</v>
      </c>
      <c r="AF155" s="22">
        <v>0</v>
      </c>
      <c r="AG155" s="22">
        <v>0</v>
      </c>
      <c r="AH155" s="22">
        <v>0</v>
      </c>
      <c r="AI155" s="22">
        <v>0</v>
      </c>
      <c r="AJ155" s="22">
        <v>0</v>
      </c>
      <c r="AK155" s="22">
        <v>0</v>
      </c>
      <c r="AL155" s="22">
        <v>0</v>
      </c>
      <c r="AM155" s="22">
        <v>0</v>
      </c>
      <c r="AN155" s="22">
        <v>0</v>
      </c>
      <c r="AO155" s="22">
        <v>0</v>
      </c>
      <c r="AP155" s="22">
        <v>0</v>
      </c>
      <c r="AQ155" s="22">
        <v>0</v>
      </c>
      <c r="AR155" s="22">
        <v>0</v>
      </c>
      <c r="AS155" s="22">
        <v>0</v>
      </c>
      <c r="AT155" s="22">
        <v>0</v>
      </c>
      <c r="AU155" s="22">
        <v>0</v>
      </c>
      <c r="AV155" s="22">
        <v>0</v>
      </c>
      <c r="AW155" s="22">
        <v>0</v>
      </c>
      <c r="AX155" s="22">
        <v>0</v>
      </c>
      <c r="AY155" s="22">
        <v>0</v>
      </c>
      <c r="AZ155" s="22">
        <v>0</v>
      </c>
      <c r="BA155" s="22">
        <v>0</v>
      </c>
      <c r="BB155" s="22">
        <v>0</v>
      </c>
      <c r="BC155" s="22">
        <v>0</v>
      </c>
      <c r="BD155" s="22">
        <v>0</v>
      </c>
      <c r="BE155" s="22">
        <v>0</v>
      </c>
      <c r="BF155" s="22">
        <v>0</v>
      </c>
      <c r="BG155" s="22">
        <v>0</v>
      </c>
      <c r="BH155" s="22">
        <v>0</v>
      </c>
      <c r="BI155" s="22">
        <v>0</v>
      </c>
      <c r="BJ155" s="22">
        <v>0</v>
      </c>
      <c r="BK155" s="22">
        <v>0</v>
      </c>
      <c r="BL155" s="22">
        <v>0</v>
      </c>
      <c r="BM155" s="22">
        <v>0</v>
      </c>
      <c r="BN155" s="22">
        <v>0</v>
      </c>
      <c r="BO155" s="22">
        <v>0</v>
      </c>
      <c r="BP155" s="22">
        <v>0</v>
      </c>
      <c r="BQ155" s="22">
        <v>0</v>
      </c>
      <c r="BR155" s="22">
        <v>0</v>
      </c>
      <c r="BS155" s="22">
        <v>0</v>
      </c>
      <c r="BT155" s="22">
        <v>0</v>
      </c>
      <c r="BU155" s="22">
        <v>0</v>
      </c>
      <c r="BV155" s="22">
        <v>0</v>
      </c>
      <c r="BW155" s="22">
        <v>0</v>
      </c>
      <c r="BX155" s="22">
        <v>0</v>
      </c>
      <c r="BY155" s="22">
        <v>0</v>
      </c>
      <c r="BZ155" s="22">
        <v>0</v>
      </c>
      <c r="CA155" s="22">
        <v>0</v>
      </c>
      <c r="CB155" s="22">
        <v>0</v>
      </c>
      <c r="CC155" s="34">
        <v>0</v>
      </c>
      <c r="CE155" s="206">
        <v>0</v>
      </c>
      <c r="CG155" s="205"/>
    </row>
    <row r="156" spans="1:85" x14ac:dyDescent="0.25">
      <c r="A156">
        <v>153</v>
      </c>
      <c r="B156" s="7" t="s">
        <v>88</v>
      </c>
      <c r="C156" s="9" t="s">
        <v>23</v>
      </c>
      <c r="D156" s="26">
        <v>0</v>
      </c>
      <c r="E156" s="27">
        <v>0</v>
      </c>
      <c r="F156" s="27">
        <v>0</v>
      </c>
      <c r="G156" s="27">
        <v>0</v>
      </c>
      <c r="H156" s="27">
        <v>0</v>
      </c>
      <c r="I156" s="27">
        <v>0</v>
      </c>
      <c r="J156" s="27">
        <v>0</v>
      </c>
      <c r="K156" s="27">
        <v>0</v>
      </c>
      <c r="L156" s="27">
        <v>5624.4075759541965</v>
      </c>
      <c r="M156" s="27">
        <v>0</v>
      </c>
      <c r="N156" s="27">
        <v>0</v>
      </c>
      <c r="O156" s="28">
        <v>0</v>
      </c>
      <c r="P156" s="33">
        <v>0</v>
      </c>
      <c r="Q156" s="22">
        <v>0</v>
      </c>
      <c r="R156" s="22">
        <v>0</v>
      </c>
      <c r="S156" s="22">
        <v>0</v>
      </c>
      <c r="T156" s="22">
        <v>0</v>
      </c>
      <c r="U156" s="22">
        <v>0</v>
      </c>
      <c r="V156" s="22">
        <v>0</v>
      </c>
      <c r="W156" s="22">
        <v>0</v>
      </c>
      <c r="X156" s="22">
        <v>0</v>
      </c>
      <c r="Y156" s="22">
        <v>0</v>
      </c>
      <c r="Z156" s="22">
        <v>0</v>
      </c>
      <c r="AA156" s="22">
        <v>0</v>
      </c>
      <c r="AB156" s="22">
        <v>0</v>
      </c>
      <c r="AC156" s="22">
        <v>0</v>
      </c>
      <c r="AD156" s="22">
        <v>0</v>
      </c>
      <c r="AE156" s="22">
        <v>0</v>
      </c>
      <c r="AF156" s="22">
        <v>0</v>
      </c>
      <c r="AG156" s="22">
        <v>0</v>
      </c>
      <c r="AH156" s="22">
        <v>0</v>
      </c>
      <c r="AI156" s="22">
        <v>0</v>
      </c>
      <c r="AJ156" s="22">
        <v>0</v>
      </c>
      <c r="AK156" s="22">
        <v>0</v>
      </c>
      <c r="AL156" s="22">
        <v>0</v>
      </c>
      <c r="AM156" s="22">
        <v>0</v>
      </c>
      <c r="AN156" s="22">
        <v>0</v>
      </c>
      <c r="AO156" s="22">
        <v>0</v>
      </c>
      <c r="AP156" s="22">
        <v>0</v>
      </c>
      <c r="AQ156" s="22">
        <v>0</v>
      </c>
      <c r="AR156" s="22">
        <v>0</v>
      </c>
      <c r="AS156" s="22">
        <v>0</v>
      </c>
      <c r="AT156" s="22">
        <v>0</v>
      </c>
      <c r="AU156" s="22">
        <v>0</v>
      </c>
      <c r="AV156" s="22">
        <v>0</v>
      </c>
      <c r="AW156" s="22">
        <v>0</v>
      </c>
      <c r="AX156" s="22">
        <v>0</v>
      </c>
      <c r="AY156" s="22">
        <v>0</v>
      </c>
      <c r="AZ156" s="22">
        <v>0</v>
      </c>
      <c r="BA156" s="22">
        <v>0</v>
      </c>
      <c r="BB156" s="22">
        <v>0</v>
      </c>
      <c r="BC156" s="22">
        <v>0</v>
      </c>
      <c r="BD156" s="22">
        <v>0</v>
      </c>
      <c r="BE156" s="22">
        <v>0</v>
      </c>
      <c r="BF156" s="22">
        <v>0</v>
      </c>
      <c r="BG156" s="22">
        <v>0</v>
      </c>
      <c r="BH156" s="22">
        <v>0</v>
      </c>
      <c r="BI156" s="22">
        <v>0</v>
      </c>
      <c r="BJ156" s="22">
        <v>0</v>
      </c>
      <c r="BK156" s="22">
        <v>0</v>
      </c>
      <c r="BL156" s="22">
        <v>0</v>
      </c>
      <c r="BM156" s="22">
        <v>0</v>
      </c>
      <c r="BN156" s="22">
        <v>0</v>
      </c>
      <c r="BO156" s="22">
        <v>0</v>
      </c>
      <c r="BP156" s="22">
        <v>0</v>
      </c>
      <c r="BQ156" s="22">
        <v>0</v>
      </c>
      <c r="BR156" s="22">
        <v>0</v>
      </c>
      <c r="BS156" s="22">
        <v>0</v>
      </c>
      <c r="BT156" s="22">
        <v>0</v>
      </c>
      <c r="BU156" s="22">
        <v>0</v>
      </c>
      <c r="BV156" s="22">
        <v>0</v>
      </c>
      <c r="BW156" s="22">
        <v>0</v>
      </c>
      <c r="BX156" s="22">
        <v>0</v>
      </c>
      <c r="BY156" s="22">
        <v>0</v>
      </c>
      <c r="BZ156" s="22">
        <v>0</v>
      </c>
      <c r="CA156" s="22">
        <v>0</v>
      </c>
      <c r="CB156" s="22">
        <v>0</v>
      </c>
      <c r="CC156" s="34">
        <v>0</v>
      </c>
      <c r="CE156" s="160">
        <v>5624.4075759541956</v>
      </c>
      <c r="CG156" s="38">
        <f t="shared" ref="CG156:CG159" si="3">ABS(SUM(D156:CC156)-CE156)</f>
        <v>9.0949470177292824E-13</v>
      </c>
    </row>
    <row r="157" spans="1:85" x14ac:dyDescent="0.25">
      <c r="A157">
        <v>154</v>
      </c>
      <c r="B157" s="7" t="s">
        <v>88</v>
      </c>
      <c r="C157" s="9" t="s">
        <v>24</v>
      </c>
      <c r="D157" s="26">
        <v>0</v>
      </c>
      <c r="E157" s="27">
        <v>0</v>
      </c>
      <c r="F157" s="27">
        <v>0</v>
      </c>
      <c r="G157" s="27">
        <v>0</v>
      </c>
      <c r="H157" s="27">
        <v>0</v>
      </c>
      <c r="I157" s="27">
        <v>0</v>
      </c>
      <c r="J157" s="27">
        <v>0</v>
      </c>
      <c r="K157" s="27">
        <v>0</v>
      </c>
      <c r="L157" s="27">
        <v>0</v>
      </c>
      <c r="M157" s="27">
        <v>1006.9120823838776</v>
      </c>
      <c r="N157" s="27">
        <v>0</v>
      </c>
      <c r="O157" s="28">
        <v>0</v>
      </c>
      <c r="P157" s="33">
        <v>0</v>
      </c>
      <c r="Q157" s="22">
        <v>0</v>
      </c>
      <c r="R157" s="22">
        <v>0</v>
      </c>
      <c r="S157" s="22">
        <v>0</v>
      </c>
      <c r="T157" s="22">
        <v>0</v>
      </c>
      <c r="U157" s="22">
        <v>0</v>
      </c>
      <c r="V157" s="22">
        <v>0</v>
      </c>
      <c r="W157" s="22">
        <v>0</v>
      </c>
      <c r="X157" s="22">
        <v>0</v>
      </c>
      <c r="Y157" s="22">
        <v>0</v>
      </c>
      <c r="Z157" s="22">
        <v>0</v>
      </c>
      <c r="AA157" s="22">
        <v>0</v>
      </c>
      <c r="AB157" s="22">
        <v>0</v>
      </c>
      <c r="AC157" s="22">
        <v>0</v>
      </c>
      <c r="AD157" s="22">
        <v>0</v>
      </c>
      <c r="AE157" s="22">
        <v>0</v>
      </c>
      <c r="AF157" s="22">
        <v>0</v>
      </c>
      <c r="AG157" s="22">
        <v>0</v>
      </c>
      <c r="AH157" s="22">
        <v>0</v>
      </c>
      <c r="AI157" s="22">
        <v>0</v>
      </c>
      <c r="AJ157" s="22">
        <v>0</v>
      </c>
      <c r="AK157" s="22">
        <v>0</v>
      </c>
      <c r="AL157" s="22">
        <v>0</v>
      </c>
      <c r="AM157" s="22">
        <v>0</v>
      </c>
      <c r="AN157" s="22">
        <v>0</v>
      </c>
      <c r="AO157" s="22">
        <v>0</v>
      </c>
      <c r="AP157" s="22">
        <v>0</v>
      </c>
      <c r="AQ157" s="22">
        <v>0</v>
      </c>
      <c r="AR157" s="22">
        <v>0</v>
      </c>
      <c r="AS157" s="22">
        <v>0</v>
      </c>
      <c r="AT157" s="22">
        <v>0</v>
      </c>
      <c r="AU157" s="22">
        <v>0</v>
      </c>
      <c r="AV157" s="22">
        <v>0</v>
      </c>
      <c r="AW157" s="22">
        <v>0</v>
      </c>
      <c r="AX157" s="22">
        <v>0</v>
      </c>
      <c r="AY157" s="22">
        <v>0</v>
      </c>
      <c r="AZ157" s="22">
        <v>0</v>
      </c>
      <c r="BA157" s="22">
        <v>0</v>
      </c>
      <c r="BB157" s="22">
        <v>0</v>
      </c>
      <c r="BC157" s="22">
        <v>0</v>
      </c>
      <c r="BD157" s="22">
        <v>0</v>
      </c>
      <c r="BE157" s="22">
        <v>0</v>
      </c>
      <c r="BF157" s="22">
        <v>0</v>
      </c>
      <c r="BG157" s="22">
        <v>0</v>
      </c>
      <c r="BH157" s="22">
        <v>0</v>
      </c>
      <c r="BI157" s="22">
        <v>0</v>
      </c>
      <c r="BJ157" s="22">
        <v>0</v>
      </c>
      <c r="BK157" s="22">
        <v>0</v>
      </c>
      <c r="BL157" s="22">
        <v>0</v>
      </c>
      <c r="BM157" s="22">
        <v>0</v>
      </c>
      <c r="BN157" s="22">
        <v>0</v>
      </c>
      <c r="BO157" s="22">
        <v>0</v>
      </c>
      <c r="BP157" s="22">
        <v>0</v>
      </c>
      <c r="BQ157" s="22">
        <v>0</v>
      </c>
      <c r="BR157" s="22">
        <v>0</v>
      </c>
      <c r="BS157" s="22">
        <v>0</v>
      </c>
      <c r="BT157" s="22">
        <v>0</v>
      </c>
      <c r="BU157" s="22">
        <v>0</v>
      </c>
      <c r="BV157" s="22">
        <v>0</v>
      </c>
      <c r="BW157" s="22">
        <v>0</v>
      </c>
      <c r="BX157" s="22">
        <v>0</v>
      </c>
      <c r="BY157" s="22">
        <v>0</v>
      </c>
      <c r="BZ157" s="22">
        <v>0</v>
      </c>
      <c r="CA157" s="22">
        <v>0</v>
      </c>
      <c r="CB157" s="22">
        <v>0</v>
      </c>
      <c r="CC157" s="34">
        <v>0</v>
      </c>
      <c r="CE157" s="160">
        <v>1006.9120823838775</v>
      </c>
      <c r="CG157" s="38">
        <f t="shared" si="3"/>
        <v>1.1368683772161603E-13</v>
      </c>
    </row>
    <row r="158" spans="1:85" x14ac:dyDescent="0.25">
      <c r="A158">
        <v>155</v>
      </c>
      <c r="B158" s="7" t="s">
        <v>88</v>
      </c>
      <c r="C158" s="9" t="s">
        <v>25</v>
      </c>
      <c r="D158" s="26">
        <v>0</v>
      </c>
      <c r="E158" s="27">
        <v>0</v>
      </c>
      <c r="F158" s="27">
        <v>0</v>
      </c>
      <c r="G158" s="27">
        <v>0</v>
      </c>
      <c r="H158" s="27">
        <v>0</v>
      </c>
      <c r="I158" s="27">
        <v>0</v>
      </c>
      <c r="J158" s="27">
        <v>0</v>
      </c>
      <c r="K158" s="27">
        <v>0</v>
      </c>
      <c r="L158" s="27">
        <v>0</v>
      </c>
      <c r="M158" s="27">
        <v>0</v>
      </c>
      <c r="N158" s="27">
        <v>697.53785687245841</v>
      </c>
      <c r="O158" s="28">
        <v>0</v>
      </c>
      <c r="P158" s="33">
        <v>0</v>
      </c>
      <c r="Q158" s="22">
        <v>0</v>
      </c>
      <c r="R158" s="22">
        <v>0</v>
      </c>
      <c r="S158" s="22">
        <v>0</v>
      </c>
      <c r="T158" s="22">
        <v>0</v>
      </c>
      <c r="U158" s="22">
        <v>0</v>
      </c>
      <c r="V158" s="22">
        <v>0</v>
      </c>
      <c r="W158" s="22">
        <v>0</v>
      </c>
      <c r="X158" s="22">
        <v>0</v>
      </c>
      <c r="Y158" s="22">
        <v>0</v>
      </c>
      <c r="Z158" s="22">
        <v>0</v>
      </c>
      <c r="AA158" s="22">
        <v>0</v>
      </c>
      <c r="AB158" s="22">
        <v>0</v>
      </c>
      <c r="AC158" s="22">
        <v>0</v>
      </c>
      <c r="AD158" s="22">
        <v>0</v>
      </c>
      <c r="AE158" s="22">
        <v>0</v>
      </c>
      <c r="AF158" s="22">
        <v>0</v>
      </c>
      <c r="AG158" s="22">
        <v>0</v>
      </c>
      <c r="AH158" s="22">
        <v>0</v>
      </c>
      <c r="AI158" s="22">
        <v>0</v>
      </c>
      <c r="AJ158" s="22">
        <v>0</v>
      </c>
      <c r="AK158" s="22">
        <v>0</v>
      </c>
      <c r="AL158" s="22">
        <v>0</v>
      </c>
      <c r="AM158" s="22">
        <v>0</v>
      </c>
      <c r="AN158" s="22">
        <v>0</v>
      </c>
      <c r="AO158" s="22">
        <v>0</v>
      </c>
      <c r="AP158" s="22">
        <v>0</v>
      </c>
      <c r="AQ158" s="22">
        <v>0</v>
      </c>
      <c r="AR158" s="22">
        <v>0</v>
      </c>
      <c r="AS158" s="22">
        <v>0</v>
      </c>
      <c r="AT158" s="22">
        <v>0</v>
      </c>
      <c r="AU158" s="22">
        <v>0</v>
      </c>
      <c r="AV158" s="22">
        <v>0</v>
      </c>
      <c r="AW158" s="22">
        <v>0</v>
      </c>
      <c r="AX158" s="22">
        <v>0</v>
      </c>
      <c r="AY158" s="22">
        <v>0</v>
      </c>
      <c r="AZ158" s="22">
        <v>0</v>
      </c>
      <c r="BA158" s="22">
        <v>0</v>
      </c>
      <c r="BB158" s="22">
        <v>0</v>
      </c>
      <c r="BC158" s="22">
        <v>0</v>
      </c>
      <c r="BD158" s="22">
        <v>0</v>
      </c>
      <c r="BE158" s="22">
        <v>0</v>
      </c>
      <c r="BF158" s="22">
        <v>0</v>
      </c>
      <c r="BG158" s="22">
        <v>0</v>
      </c>
      <c r="BH158" s="22">
        <v>0</v>
      </c>
      <c r="BI158" s="22">
        <v>0</v>
      </c>
      <c r="BJ158" s="22">
        <v>0</v>
      </c>
      <c r="BK158" s="22">
        <v>0</v>
      </c>
      <c r="BL158" s="22">
        <v>0</v>
      </c>
      <c r="BM158" s="22">
        <v>0</v>
      </c>
      <c r="BN158" s="22">
        <v>0</v>
      </c>
      <c r="BO158" s="22">
        <v>0</v>
      </c>
      <c r="BP158" s="22">
        <v>0</v>
      </c>
      <c r="BQ158" s="22">
        <v>0</v>
      </c>
      <c r="BR158" s="22">
        <v>0</v>
      </c>
      <c r="BS158" s="22">
        <v>0</v>
      </c>
      <c r="BT158" s="22">
        <v>0</v>
      </c>
      <c r="BU158" s="22">
        <v>0</v>
      </c>
      <c r="BV158" s="22">
        <v>0</v>
      </c>
      <c r="BW158" s="22">
        <v>0</v>
      </c>
      <c r="BX158" s="22">
        <v>0</v>
      </c>
      <c r="BY158" s="22">
        <v>0</v>
      </c>
      <c r="BZ158" s="22">
        <v>0</v>
      </c>
      <c r="CA158" s="22">
        <v>0</v>
      </c>
      <c r="CB158" s="22">
        <v>0</v>
      </c>
      <c r="CC158" s="34">
        <v>0</v>
      </c>
      <c r="CE158" s="160">
        <v>697.53785687245852</v>
      </c>
      <c r="CG158" s="38">
        <f t="shared" si="3"/>
        <v>1.1368683772161603E-13</v>
      </c>
    </row>
    <row r="159" spans="1:85" ht="15.75" thickBot="1" x14ac:dyDescent="0.3">
      <c r="A159">
        <v>156</v>
      </c>
      <c r="B159" s="7" t="s">
        <v>88</v>
      </c>
      <c r="C159" s="9" t="s">
        <v>26</v>
      </c>
      <c r="D159" s="29">
        <v>0</v>
      </c>
      <c r="E159" s="30">
        <v>0</v>
      </c>
      <c r="F159" s="30">
        <v>0</v>
      </c>
      <c r="G159" s="30">
        <v>0</v>
      </c>
      <c r="H159" s="30">
        <v>0</v>
      </c>
      <c r="I159" s="30">
        <v>0</v>
      </c>
      <c r="J159" s="30">
        <v>0</v>
      </c>
      <c r="K159" s="30">
        <v>0</v>
      </c>
      <c r="L159" s="30">
        <v>0</v>
      </c>
      <c r="M159" s="30">
        <v>0</v>
      </c>
      <c r="N159" s="30">
        <v>0</v>
      </c>
      <c r="O159" s="31">
        <v>10891.675837599139</v>
      </c>
      <c r="P159" s="33">
        <v>0</v>
      </c>
      <c r="Q159" s="22">
        <v>0</v>
      </c>
      <c r="R159" s="22">
        <v>0</v>
      </c>
      <c r="S159" s="22">
        <v>0</v>
      </c>
      <c r="T159" s="22">
        <v>0</v>
      </c>
      <c r="U159" s="22">
        <v>0</v>
      </c>
      <c r="V159" s="22">
        <v>0</v>
      </c>
      <c r="W159" s="22">
        <v>0</v>
      </c>
      <c r="X159" s="22">
        <v>0</v>
      </c>
      <c r="Y159" s="22">
        <v>0</v>
      </c>
      <c r="Z159" s="22">
        <v>0</v>
      </c>
      <c r="AA159" s="22">
        <v>0</v>
      </c>
      <c r="AB159" s="22">
        <v>0</v>
      </c>
      <c r="AC159" s="22">
        <v>0</v>
      </c>
      <c r="AD159" s="22">
        <v>0</v>
      </c>
      <c r="AE159" s="22">
        <v>0</v>
      </c>
      <c r="AF159" s="22">
        <v>0</v>
      </c>
      <c r="AG159" s="22">
        <v>0</v>
      </c>
      <c r="AH159" s="22">
        <v>0</v>
      </c>
      <c r="AI159" s="22">
        <v>0</v>
      </c>
      <c r="AJ159" s="22">
        <v>0</v>
      </c>
      <c r="AK159" s="22">
        <v>0</v>
      </c>
      <c r="AL159" s="22">
        <v>0</v>
      </c>
      <c r="AM159" s="22">
        <v>0</v>
      </c>
      <c r="AN159" s="22">
        <v>0</v>
      </c>
      <c r="AO159" s="22">
        <v>0</v>
      </c>
      <c r="AP159" s="22">
        <v>0</v>
      </c>
      <c r="AQ159" s="22">
        <v>0</v>
      </c>
      <c r="AR159" s="22">
        <v>0</v>
      </c>
      <c r="AS159" s="22">
        <v>0</v>
      </c>
      <c r="AT159" s="22">
        <v>0</v>
      </c>
      <c r="AU159" s="22">
        <v>0</v>
      </c>
      <c r="AV159" s="22">
        <v>0</v>
      </c>
      <c r="AW159" s="22">
        <v>0</v>
      </c>
      <c r="AX159" s="22">
        <v>0</v>
      </c>
      <c r="AY159" s="22">
        <v>0</v>
      </c>
      <c r="AZ159" s="22">
        <v>0</v>
      </c>
      <c r="BA159" s="22">
        <v>0</v>
      </c>
      <c r="BB159" s="22">
        <v>0</v>
      </c>
      <c r="BC159" s="22">
        <v>0</v>
      </c>
      <c r="BD159" s="22">
        <v>0</v>
      </c>
      <c r="BE159" s="22">
        <v>0</v>
      </c>
      <c r="BF159" s="22">
        <v>0</v>
      </c>
      <c r="BG159" s="22">
        <v>0</v>
      </c>
      <c r="BH159" s="22">
        <v>0</v>
      </c>
      <c r="BI159" s="22">
        <v>0</v>
      </c>
      <c r="BJ159" s="22">
        <v>0</v>
      </c>
      <c r="BK159" s="22">
        <v>0</v>
      </c>
      <c r="BL159" s="22">
        <v>0</v>
      </c>
      <c r="BM159" s="22">
        <v>0</v>
      </c>
      <c r="BN159" s="22">
        <v>0</v>
      </c>
      <c r="BO159" s="22">
        <v>0</v>
      </c>
      <c r="BP159" s="22">
        <v>0</v>
      </c>
      <c r="BQ159" s="22">
        <v>0</v>
      </c>
      <c r="BR159" s="22">
        <v>0</v>
      </c>
      <c r="BS159" s="22">
        <v>0</v>
      </c>
      <c r="BT159" s="22">
        <v>0</v>
      </c>
      <c r="BU159" s="22">
        <v>0</v>
      </c>
      <c r="BV159" s="22">
        <v>0</v>
      </c>
      <c r="BW159" s="22">
        <v>0</v>
      </c>
      <c r="BX159" s="22">
        <v>0</v>
      </c>
      <c r="BY159" s="22">
        <v>0</v>
      </c>
      <c r="BZ159" s="22">
        <v>0</v>
      </c>
      <c r="CA159" s="22">
        <v>0</v>
      </c>
      <c r="CB159" s="22">
        <v>0</v>
      </c>
      <c r="CC159" s="34">
        <v>0</v>
      </c>
      <c r="CE159" s="160">
        <v>10891.675837599139</v>
      </c>
      <c r="CG159" s="38">
        <f t="shared" si="3"/>
        <v>0</v>
      </c>
    </row>
    <row r="160" spans="1:85" x14ac:dyDescent="0.25">
      <c r="A160">
        <v>157</v>
      </c>
      <c r="B160" s="4" t="s">
        <v>89</v>
      </c>
      <c r="C160" s="100" t="s">
        <v>1</v>
      </c>
      <c r="D160" s="32">
        <v>0</v>
      </c>
      <c r="E160" s="32">
        <v>0</v>
      </c>
      <c r="F160" s="32">
        <v>0</v>
      </c>
      <c r="G160" s="32">
        <v>0</v>
      </c>
      <c r="H160" s="32">
        <v>0</v>
      </c>
      <c r="I160" s="32">
        <v>0</v>
      </c>
      <c r="J160" s="32">
        <v>0</v>
      </c>
      <c r="K160" s="32">
        <v>0</v>
      </c>
      <c r="L160" s="32">
        <v>0</v>
      </c>
      <c r="M160" s="32">
        <v>0</v>
      </c>
      <c r="N160" s="32">
        <v>0</v>
      </c>
      <c r="O160" s="88">
        <v>0</v>
      </c>
      <c r="P160" s="23">
        <v>0</v>
      </c>
      <c r="Q160" s="24">
        <v>0</v>
      </c>
      <c r="R160" s="24">
        <v>0</v>
      </c>
      <c r="S160" s="24">
        <v>0</v>
      </c>
      <c r="T160" s="24">
        <v>0</v>
      </c>
      <c r="U160" s="24">
        <v>0</v>
      </c>
      <c r="V160" s="24">
        <v>0</v>
      </c>
      <c r="W160" s="24">
        <v>0</v>
      </c>
      <c r="X160" s="24">
        <v>0</v>
      </c>
      <c r="Y160" s="24">
        <v>0</v>
      </c>
      <c r="Z160" s="24">
        <v>0</v>
      </c>
      <c r="AA160" s="25">
        <v>0</v>
      </c>
      <c r="AB160" s="22">
        <v>0</v>
      </c>
      <c r="AC160" s="22">
        <v>0</v>
      </c>
      <c r="AD160" s="22">
        <v>0</v>
      </c>
      <c r="AE160" s="22">
        <v>0</v>
      </c>
      <c r="AF160" s="22">
        <v>0</v>
      </c>
      <c r="AG160" s="22">
        <v>0</v>
      </c>
      <c r="AH160" s="22">
        <v>0</v>
      </c>
      <c r="AI160" s="22">
        <v>0</v>
      </c>
      <c r="AJ160" s="22">
        <v>0</v>
      </c>
      <c r="AK160" s="22">
        <v>0</v>
      </c>
      <c r="AL160" s="22">
        <v>0</v>
      </c>
      <c r="AM160" s="22">
        <v>0</v>
      </c>
      <c r="AN160" s="22">
        <v>0</v>
      </c>
      <c r="AO160" s="22">
        <v>0</v>
      </c>
      <c r="AP160" s="22">
        <v>0</v>
      </c>
      <c r="AQ160" s="22">
        <v>0</v>
      </c>
      <c r="AR160" s="22">
        <v>0</v>
      </c>
      <c r="AS160" s="22">
        <v>0</v>
      </c>
      <c r="AT160" s="22">
        <v>0</v>
      </c>
      <c r="AU160" s="22">
        <v>0</v>
      </c>
      <c r="AV160" s="22">
        <v>0</v>
      </c>
      <c r="AW160" s="22">
        <v>0</v>
      </c>
      <c r="AX160" s="22">
        <v>0</v>
      </c>
      <c r="AY160" s="22">
        <v>0</v>
      </c>
      <c r="AZ160" s="22">
        <v>0</v>
      </c>
      <c r="BA160" s="22">
        <v>0</v>
      </c>
      <c r="BB160" s="22">
        <v>0</v>
      </c>
      <c r="BC160" s="22">
        <v>0</v>
      </c>
      <c r="BD160" s="22">
        <v>0</v>
      </c>
      <c r="BE160" s="22">
        <v>0</v>
      </c>
      <c r="BF160" s="22">
        <v>0</v>
      </c>
      <c r="BG160" s="22">
        <v>0</v>
      </c>
      <c r="BH160" s="22">
        <v>0</v>
      </c>
      <c r="BI160" s="22">
        <v>0</v>
      </c>
      <c r="BJ160" s="22">
        <v>0</v>
      </c>
      <c r="BK160" s="22">
        <v>0</v>
      </c>
      <c r="BL160" s="22">
        <v>0</v>
      </c>
      <c r="BM160" s="22">
        <v>0</v>
      </c>
      <c r="BN160" s="22">
        <v>0</v>
      </c>
      <c r="BO160" s="22">
        <v>0</v>
      </c>
      <c r="BP160" s="22">
        <v>0</v>
      </c>
      <c r="BQ160" s="22">
        <v>0</v>
      </c>
      <c r="BR160" s="22">
        <v>0</v>
      </c>
      <c r="BS160" s="22">
        <v>0</v>
      </c>
      <c r="BT160" s="22">
        <v>0</v>
      </c>
      <c r="BU160" s="22">
        <v>0</v>
      </c>
      <c r="BV160" s="22">
        <v>0</v>
      </c>
      <c r="BW160" s="22">
        <v>0</v>
      </c>
      <c r="BX160" s="22">
        <v>0</v>
      </c>
      <c r="BY160" s="22">
        <v>0</v>
      </c>
      <c r="BZ160" s="22">
        <v>0</v>
      </c>
      <c r="CA160" s="22">
        <v>0</v>
      </c>
      <c r="CB160" s="22">
        <v>0</v>
      </c>
      <c r="CC160" s="34">
        <v>0</v>
      </c>
      <c r="CE160" s="180">
        <v>0</v>
      </c>
      <c r="CG160" s="205"/>
    </row>
    <row r="161" spans="1:85" x14ac:dyDescent="0.25">
      <c r="A161">
        <v>158</v>
      </c>
      <c r="B161" s="7" t="s">
        <v>89</v>
      </c>
      <c r="C161" s="221" t="s">
        <v>2</v>
      </c>
      <c r="D161" s="22">
        <v>0</v>
      </c>
      <c r="E161" s="22">
        <v>0</v>
      </c>
      <c r="F161" s="22">
        <v>0</v>
      </c>
      <c r="G161" s="22">
        <v>0</v>
      </c>
      <c r="H161" s="22">
        <v>0</v>
      </c>
      <c r="I161" s="22">
        <v>0</v>
      </c>
      <c r="J161" s="22">
        <v>0</v>
      </c>
      <c r="K161" s="22">
        <v>0</v>
      </c>
      <c r="L161" s="22">
        <v>0</v>
      </c>
      <c r="M161" s="22">
        <v>0</v>
      </c>
      <c r="N161" s="22">
        <v>0</v>
      </c>
      <c r="O161" s="34">
        <v>0</v>
      </c>
      <c r="P161" s="26">
        <v>0</v>
      </c>
      <c r="Q161" s="27">
        <v>219.56376028726251</v>
      </c>
      <c r="R161" s="27">
        <v>0</v>
      </c>
      <c r="S161" s="27">
        <v>0</v>
      </c>
      <c r="T161" s="27">
        <v>0</v>
      </c>
      <c r="U161" s="27">
        <v>0</v>
      </c>
      <c r="V161" s="27">
        <v>0</v>
      </c>
      <c r="W161" s="27">
        <v>0</v>
      </c>
      <c r="X161" s="27">
        <v>0</v>
      </c>
      <c r="Y161" s="27">
        <v>0</v>
      </c>
      <c r="Z161" s="27">
        <v>0</v>
      </c>
      <c r="AA161" s="28">
        <v>0</v>
      </c>
      <c r="AB161" s="22">
        <v>0</v>
      </c>
      <c r="AC161" s="22">
        <v>0</v>
      </c>
      <c r="AD161" s="22">
        <v>0</v>
      </c>
      <c r="AE161" s="22">
        <v>0</v>
      </c>
      <c r="AF161" s="22">
        <v>0</v>
      </c>
      <c r="AG161" s="22">
        <v>0</v>
      </c>
      <c r="AH161" s="22">
        <v>0</v>
      </c>
      <c r="AI161" s="22">
        <v>0</v>
      </c>
      <c r="AJ161" s="22">
        <v>0</v>
      </c>
      <c r="AK161" s="22">
        <v>0</v>
      </c>
      <c r="AL161" s="22">
        <v>0</v>
      </c>
      <c r="AM161" s="22">
        <v>0</v>
      </c>
      <c r="AN161" s="22">
        <v>0</v>
      </c>
      <c r="AO161" s="22">
        <v>0</v>
      </c>
      <c r="AP161" s="22">
        <v>0</v>
      </c>
      <c r="AQ161" s="22">
        <v>0</v>
      </c>
      <c r="AR161" s="22">
        <v>0</v>
      </c>
      <c r="AS161" s="22">
        <v>0</v>
      </c>
      <c r="AT161" s="22">
        <v>0</v>
      </c>
      <c r="AU161" s="22">
        <v>0</v>
      </c>
      <c r="AV161" s="22">
        <v>0</v>
      </c>
      <c r="AW161" s="22">
        <v>0</v>
      </c>
      <c r="AX161" s="22">
        <v>0</v>
      </c>
      <c r="AY161" s="22">
        <v>0</v>
      </c>
      <c r="AZ161" s="22">
        <v>0</v>
      </c>
      <c r="BA161" s="22">
        <v>0</v>
      </c>
      <c r="BB161" s="22">
        <v>0</v>
      </c>
      <c r="BC161" s="22">
        <v>0</v>
      </c>
      <c r="BD161" s="22">
        <v>0</v>
      </c>
      <c r="BE161" s="22">
        <v>0</v>
      </c>
      <c r="BF161" s="22">
        <v>0</v>
      </c>
      <c r="BG161" s="22">
        <v>0</v>
      </c>
      <c r="BH161" s="22">
        <v>0</v>
      </c>
      <c r="BI161" s="22">
        <v>0</v>
      </c>
      <c r="BJ161" s="22">
        <v>0</v>
      </c>
      <c r="BK161" s="22">
        <v>0</v>
      </c>
      <c r="BL161" s="22">
        <v>0</v>
      </c>
      <c r="BM161" s="22">
        <v>0</v>
      </c>
      <c r="BN161" s="22">
        <v>0</v>
      </c>
      <c r="BO161" s="22">
        <v>0</v>
      </c>
      <c r="BP161" s="22">
        <v>0</v>
      </c>
      <c r="BQ161" s="22">
        <v>0</v>
      </c>
      <c r="BR161" s="22">
        <v>0</v>
      </c>
      <c r="BS161" s="22">
        <v>0</v>
      </c>
      <c r="BT161" s="22">
        <v>0</v>
      </c>
      <c r="BU161" s="22">
        <v>0</v>
      </c>
      <c r="BV161" s="22">
        <v>0</v>
      </c>
      <c r="BW161" s="22">
        <v>0</v>
      </c>
      <c r="BX161" s="22">
        <v>0</v>
      </c>
      <c r="BY161" s="22">
        <v>0</v>
      </c>
      <c r="BZ161" s="22">
        <v>0</v>
      </c>
      <c r="CA161" s="22">
        <v>0</v>
      </c>
      <c r="CB161" s="22">
        <v>0</v>
      </c>
      <c r="CC161" s="34">
        <v>0</v>
      </c>
      <c r="CE161" s="180">
        <v>0</v>
      </c>
      <c r="CG161" s="205"/>
    </row>
    <row r="162" spans="1:85" x14ac:dyDescent="0.25">
      <c r="A162">
        <v>159</v>
      </c>
      <c r="B162" s="7" t="s">
        <v>89</v>
      </c>
      <c r="C162" s="221" t="s">
        <v>17</v>
      </c>
      <c r="D162" s="22">
        <v>0</v>
      </c>
      <c r="E162" s="22">
        <v>0</v>
      </c>
      <c r="F162" s="22">
        <v>0</v>
      </c>
      <c r="G162" s="22">
        <v>0</v>
      </c>
      <c r="H162" s="22">
        <v>0</v>
      </c>
      <c r="I162" s="22">
        <v>0</v>
      </c>
      <c r="J162" s="22">
        <v>0</v>
      </c>
      <c r="K162" s="22">
        <v>0</v>
      </c>
      <c r="L162" s="22">
        <v>0</v>
      </c>
      <c r="M162" s="22">
        <v>0</v>
      </c>
      <c r="N162" s="22">
        <v>0</v>
      </c>
      <c r="O162" s="34">
        <v>0</v>
      </c>
      <c r="P162" s="26">
        <v>0</v>
      </c>
      <c r="Q162" s="27">
        <v>0</v>
      </c>
      <c r="R162" s="27">
        <v>31193.752254321804</v>
      </c>
      <c r="S162" s="27">
        <v>0</v>
      </c>
      <c r="T162" s="27">
        <v>0</v>
      </c>
      <c r="U162" s="27">
        <v>0</v>
      </c>
      <c r="V162" s="27">
        <v>0</v>
      </c>
      <c r="W162" s="27">
        <v>0</v>
      </c>
      <c r="X162" s="27">
        <v>0</v>
      </c>
      <c r="Y162" s="27">
        <v>0</v>
      </c>
      <c r="Z162" s="27">
        <v>0</v>
      </c>
      <c r="AA162" s="28">
        <v>0</v>
      </c>
      <c r="AB162" s="22">
        <v>0</v>
      </c>
      <c r="AC162" s="22">
        <v>0</v>
      </c>
      <c r="AD162" s="22">
        <v>0</v>
      </c>
      <c r="AE162" s="22">
        <v>0</v>
      </c>
      <c r="AF162" s="22">
        <v>0</v>
      </c>
      <c r="AG162" s="22">
        <v>0</v>
      </c>
      <c r="AH162" s="22">
        <v>0</v>
      </c>
      <c r="AI162" s="22">
        <v>0</v>
      </c>
      <c r="AJ162" s="22">
        <v>0</v>
      </c>
      <c r="AK162" s="22">
        <v>0</v>
      </c>
      <c r="AL162" s="22">
        <v>0</v>
      </c>
      <c r="AM162" s="22">
        <v>0</v>
      </c>
      <c r="AN162" s="22">
        <v>0</v>
      </c>
      <c r="AO162" s="22">
        <v>0</v>
      </c>
      <c r="AP162" s="22">
        <v>0</v>
      </c>
      <c r="AQ162" s="22">
        <v>0</v>
      </c>
      <c r="AR162" s="22">
        <v>0</v>
      </c>
      <c r="AS162" s="22">
        <v>0</v>
      </c>
      <c r="AT162" s="22">
        <v>0</v>
      </c>
      <c r="AU162" s="22">
        <v>0</v>
      </c>
      <c r="AV162" s="22">
        <v>0</v>
      </c>
      <c r="AW162" s="22">
        <v>0</v>
      </c>
      <c r="AX162" s="22">
        <v>0</v>
      </c>
      <c r="AY162" s="22">
        <v>0</v>
      </c>
      <c r="AZ162" s="22">
        <v>0</v>
      </c>
      <c r="BA162" s="22">
        <v>0</v>
      </c>
      <c r="BB162" s="22">
        <v>0</v>
      </c>
      <c r="BC162" s="22">
        <v>0</v>
      </c>
      <c r="BD162" s="22">
        <v>0</v>
      </c>
      <c r="BE162" s="22">
        <v>0</v>
      </c>
      <c r="BF162" s="22">
        <v>0</v>
      </c>
      <c r="BG162" s="22">
        <v>0</v>
      </c>
      <c r="BH162" s="22">
        <v>0</v>
      </c>
      <c r="BI162" s="22">
        <v>0</v>
      </c>
      <c r="BJ162" s="22">
        <v>0</v>
      </c>
      <c r="BK162" s="22">
        <v>0</v>
      </c>
      <c r="BL162" s="22">
        <v>0</v>
      </c>
      <c r="BM162" s="22">
        <v>0</v>
      </c>
      <c r="BN162" s="22">
        <v>0</v>
      </c>
      <c r="BO162" s="22">
        <v>0</v>
      </c>
      <c r="BP162" s="22">
        <v>0</v>
      </c>
      <c r="BQ162" s="22">
        <v>0</v>
      </c>
      <c r="BR162" s="22">
        <v>0</v>
      </c>
      <c r="BS162" s="22">
        <v>0</v>
      </c>
      <c r="BT162" s="22">
        <v>0</v>
      </c>
      <c r="BU162" s="22">
        <v>0</v>
      </c>
      <c r="BV162" s="22">
        <v>0</v>
      </c>
      <c r="BW162" s="22">
        <v>0</v>
      </c>
      <c r="BX162" s="22">
        <v>0</v>
      </c>
      <c r="BY162" s="22">
        <v>0</v>
      </c>
      <c r="BZ162" s="22">
        <v>0</v>
      </c>
      <c r="CA162" s="22">
        <v>0</v>
      </c>
      <c r="CB162" s="22">
        <v>0</v>
      </c>
      <c r="CC162" s="34">
        <v>0</v>
      </c>
      <c r="CE162" s="180">
        <v>0</v>
      </c>
      <c r="CG162" s="205"/>
    </row>
    <row r="163" spans="1:85" x14ac:dyDescent="0.25">
      <c r="A163">
        <v>160</v>
      </c>
      <c r="B163" s="7" t="s">
        <v>89</v>
      </c>
      <c r="C163" s="9" t="s">
        <v>18</v>
      </c>
      <c r="D163" s="22">
        <v>0</v>
      </c>
      <c r="E163" s="22">
        <v>0</v>
      </c>
      <c r="F163" s="22">
        <v>0</v>
      </c>
      <c r="G163" s="22">
        <v>0</v>
      </c>
      <c r="H163" s="22">
        <v>0</v>
      </c>
      <c r="I163" s="22">
        <v>0</v>
      </c>
      <c r="J163" s="22">
        <v>0</v>
      </c>
      <c r="K163" s="22">
        <v>0</v>
      </c>
      <c r="L163" s="22">
        <v>0</v>
      </c>
      <c r="M163" s="22">
        <v>0</v>
      </c>
      <c r="N163" s="22">
        <v>0</v>
      </c>
      <c r="O163" s="34">
        <v>0</v>
      </c>
      <c r="P163" s="26">
        <v>0</v>
      </c>
      <c r="Q163" s="27">
        <v>0</v>
      </c>
      <c r="R163" s="27">
        <v>0</v>
      </c>
      <c r="S163" s="27">
        <v>57044.236744897629</v>
      </c>
      <c r="T163" s="27">
        <v>0</v>
      </c>
      <c r="U163" s="27">
        <v>0</v>
      </c>
      <c r="V163" s="27">
        <v>0</v>
      </c>
      <c r="W163" s="27">
        <v>0</v>
      </c>
      <c r="X163" s="27">
        <v>0</v>
      </c>
      <c r="Y163" s="27">
        <v>0</v>
      </c>
      <c r="Z163" s="27">
        <v>0</v>
      </c>
      <c r="AA163" s="28">
        <v>0</v>
      </c>
      <c r="AB163" s="22">
        <v>0</v>
      </c>
      <c r="AC163" s="22">
        <v>0</v>
      </c>
      <c r="AD163" s="22">
        <v>0</v>
      </c>
      <c r="AE163" s="22">
        <v>0</v>
      </c>
      <c r="AF163" s="22">
        <v>0</v>
      </c>
      <c r="AG163" s="22">
        <v>0</v>
      </c>
      <c r="AH163" s="22">
        <v>0</v>
      </c>
      <c r="AI163" s="22">
        <v>0</v>
      </c>
      <c r="AJ163" s="22">
        <v>0</v>
      </c>
      <c r="AK163" s="22">
        <v>0</v>
      </c>
      <c r="AL163" s="22">
        <v>0</v>
      </c>
      <c r="AM163" s="22">
        <v>0</v>
      </c>
      <c r="AN163" s="22">
        <v>0</v>
      </c>
      <c r="AO163" s="22">
        <v>0</v>
      </c>
      <c r="AP163" s="22">
        <v>0</v>
      </c>
      <c r="AQ163" s="22">
        <v>0</v>
      </c>
      <c r="AR163" s="22">
        <v>0</v>
      </c>
      <c r="AS163" s="22">
        <v>0</v>
      </c>
      <c r="AT163" s="22">
        <v>0</v>
      </c>
      <c r="AU163" s="22">
        <v>0</v>
      </c>
      <c r="AV163" s="22">
        <v>0</v>
      </c>
      <c r="AW163" s="22">
        <v>0</v>
      </c>
      <c r="AX163" s="22">
        <v>0</v>
      </c>
      <c r="AY163" s="22">
        <v>0</v>
      </c>
      <c r="AZ163" s="22">
        <v>0</v>
      </c>
      <c r="BA163" s="22">
        <v>0</v>
      </c>
      <c r="BB163" s="22">
        <v>0</v>
      </c>
      <c r="BC163" s="22">
        <v>0</v>
      </c>
      <c r="BD163" s="22">
        <v>0</v>
      </c>
      <c r="BE163" s="22">
        <v>0</v>
      </c>
      <c r="BF163" s="22">
        <v>0</v>
      </c>
      <c r="BG163" s="22">
        <v>0</v>
      </c>
      <c r="BH163" s="22">
        <v>0</v>
      </c>
      <c r="BI163" s="22">
        <v>0</v>
      </c>
      <c r="BJ163" s="22">
        <v>0</v>
      </c>
      <c r="BK163" s="22">
        <v>0</v>
      </c>
      <c r="BL163" s="22">
        <v>0</v>
      </c>
      <c r="BM163" s="22">
        <v>0</v>
      </c>
      <c r="BN163" s="22">
        <v>0</v>
      </c>
      <c r="BO163" s="22">
        <v>0</v>
      </c>
      <c r="BP163" s="22">
        <v>0</v>
      </c>
      <c r="BQ163" s="22">
        <v>0</v>
      </c>
      <c r="BR163" s="22">
        <v>0</v>
      </c>
      <c r="BS163" s="22">
        <v>0</v>
      </c>
      <c r="BT163" s="22">
        <v>0</v>
      </c>
      <c r="BU163" s="22">
        <v>0</v>
      </c>
      <c r="BV163" s="22">
        <v>0</v>
      </c>
      <c r="BW163" s="22">
        <v>0</v>
      </c>
      <c r="BX163" s="22">
        <v>0</v>
      </c>
      <c r="BY163" s="22">
        <v>0</v>
      </c>
      <c r="BZ163" s="22">
        <v>0</v>
      </c>
      <c r="CA163" s="22">
        <v>0</v>
      </c>
      <c r="CB163" s="22">
        <v>0</v>
      </c>
      <c r="CC163" s="34">
        <v>0</v>
      </c>
      <c r="CE163" s="160">
        <v>57044.236744897629</v>
      </c>
      <c r="CG163" s="38">
        <f>ABS(SUM(D163:CC163)-CE163)</f>
        <v>0</v>
      </c>
    </row>
    <row r="164" spans="1:85" x14ac:dyDescent="0.25">
      <c r="A164">
        <v>161</v>
      </c>
      <c r="B164" s="7" t="s">
        <v>89</v>
      </c>
      <c r="C164" s="9" t="s">
        <v>19</v>
      </c>
      <c r="D164" s="22">
        <v>0</v>
      </c>
      <c r="E164" s="22">
        <v>0</v>
      </c>
      <c r="F164" s="22">
        <v>0</v>
      </c>
      <c r="G164" s="22">
        <v>0</v>
      </c>
      <c r="H164" s="22">
        <v>0</v>
      </c>
      <c r="I164" s="22">
        <v>0</v>
      </c>
      <c r="J164" s="22">
        <v>0</v>
      </c>
      <c r="K164" s="22">
        <v>0</v>
      </c>
      <c r="L164" s="22">
        <v>0</v>
      </c>
      <c r="M164" s="22">
        <v>0</v>
      </c>
      <c r="N164" s="22">
        <v>0</v>
      </c>
      <c r="O164" s="34">
        <v>0</v>
      </c>
      <c r="P164" s="26">
        <v>0</v>
      </c>
      <c r="Q164" s="27">
        <v>0</v>
      </c>
      <c r="R164" s="27">
        <v>0</v>
      </c>
      <c r="S164" s="27">
        <v>0</v>
      </c>
      <c r="T164" s="27">
        <v>36483.14269054059</v>
      </c>
      <c r="U164" s="27">
        <v>0</v>
      </c>
      <c r="V164" s="27">
        <v>0</v>
      </c>
      <c r="W164" s="27">
        <v>0</v>
      </c>
      <c r="X164" s="27">
        <v>0</v>
      </c>
      <c r="Y164" s="27">
        <v>0</v>
      </c>
      <c r="Z164" s="27">
        <v>0</v>
      </c>
      <c r="AA164" s="28">
        <v>0</v>
      </c>
      <c r="AB164" s="22">
        <v>0</v>
      </c>
      <c r="AC164" s="22">
        <v>0</v>
      </c>
      <c r="AD164" s="22">
        <v>0</v>
      </c>
      <c r="AE164" s="22">
        <v>0</v>
      </c>
      <c r="AF164" s="22">
        <v>0</v>
      </c>
      <c r="AG164" s="22">
        <v>0</v>
      </c>
      <c r="AH164" s="22">
        <v>0</v>
      </c>
      <c r="AI164" s="22">
        <v>0</v>
      </c>
      <c r="AJ164" s="22">
        <v>0</v>
      </c>
      <c r="AK164" s="22">
        <v>0</v>
      </c>
      <c r="AL164" s="22">
        <v>0</v>
      </c>
      <c r="AM164" s="22">
        <v>0</v>
      </c>
      <c r="AN164" s="22">
        <v>0</v>
      </c>
      <c r="AO164" s="22">
        <v>0</v>
      </c>
      <c r="AP164" s="22">
        <v>0</v>
      </c>
      <c r="AQ164" s="22">
        <v>0</v>
      </c>
      <c r="AR164" s="22">
        <v>0</v>
      </c>
      <c r="AS164" s="22">
        <v>0</v>
      </c>
      <c r="AT164" s="22">
        <v>0</v>
      </c>
      <c r="AU164" s="22">
        <v>0</v>
      </c>
      <c r="AV164" s="22">
        <v>0</v>
      </c>
      <c r="AW164" s="22">
        <v>0</v>
      </c>
      <c r="AX164" s="22">
        <v>0</v>
      </c>
      <c r="AY164" s="22">
        <v>0</v>
      </c>
      <c r="AZ164" s="22">
        <v>0</v>
      </c>
      <c r="BA164" s="22">
        <v>0</v>
      </c>
      <c r="BB164" s="22">
        <v>0</v>
      </c>
      <c r="BC164" s="22">
        <v>0</v>
      </c>
      <c r="BD164" s="22">
        <v>0</v>
      </c>
      <c r="BE164" s="22">
        <v>0</v>
      </c>
      <c r="BF164" s="22">
        <v>0</v>
      </c>
      <c r="BG164" s="22">
        <v>0</v>
      </c>
      <c r="BH164" s="22">
        <v>0</v>
      </c>
      <c r="BI164" s="22">
        <v>0</v>
      </c>
      <c r="BJ164" s="22">
        <v>0</v>
      </c>
      <c r="BK164" s="22">
        <v>0</v>
      </c>
      <c r="BL164" s="22">
        <v>0</v>
      </c>
      <c r="BM164" s="22">
        <v>0</v>
      </c>
      <c r="BN164" s="22">
        <v>0</v>
      </c>
      <c r="BO164" s="22">
        <v>0</v>
      </c>
      <c r="BP164" s="22">
        <v>0</v>
      </c>
      <c r="BQ164" s="22">
        <v>0</v>
      </c>
      <c r="BR164" s="22">
        <v>0</v>
      </c>
      <c r="BS164" s="22">
        <v>0</v>
      </c>
      <c r="BT164" s="22">
        <v>0</v>
      </c>
      <c r="BU164" s="22">
        <v>0</v>
      </c>
      <c r="BV164" s="22">
        <v>0</v>
      </c>
      <c r="BW164" s="22">
        <v>0</v>
      </c>
      <c r="BX164" s="22">
        <v>0</v>
      </c>
      <c r="BY164" s="22">
        <v>0</v>
      </c>
      <c r="BZ164" s="22">
        <v>0</v>
      </c>
      <c r="CA164" s="22">
        <v>0</v>
      </c>
      <c r="CB164" s="22">
        <v>0</v>
      </c>
      <c r="CC164" s="34">
        <v>0</v>
      </c>
      <c r="CE164" s="160">
        <v>36483.14269054059</v>
      </c>
      <c r="CG164" s="38">
        <f>ABS(SUM(D164:CC164)-CE164)</f>
        <v>0</v>
      </c>
    </row>
    <row r="165" spans="1:85" x14ac:dyDescent="0.25">
      <c r="A165">
        <v>162</v>
      </c>
      <c r="B165" s="7" t="s">
        <v>89</v>
      </c>
      <c r="C165" s="14" t="s">
        <v>20</v>
      </c>
      <c r="D165" s="22">
        <v>0</v>
      </c>
      <c r="E165" s="22">
        <v>0</v>
      </c>
      <c r="F165" s="22">
        <v>0</v>
      </c>
      <c r="G165" s="22">
        <v>0</v>
      </c>
      <c r="H165" s="22">
        <v>0</v>
      </c>
      <c r="I165" s="22">
        <v>0</v>
      </c>
      <c r="J165" s="22">
        <v>0</v>
      </c>
      <c r="K165" s="22">
        <v>0</v>
      </c>
      <c r="L165" s="22">
        <v>0</v>
      </c>
      <c r="M165" s="22">
        <v>0</v>
      </c>
      <c r="N165" s="22">
        <v>0</v>
      </c>
      <c r="O165" s="34">
        <v>0</v>
      </c>
      <c r="P165" s="26">
        <v>0</v>
      </c>
      <c r="Q165" s="27">
        <v>0</v>
      </c>
      <c r="R165" s="27">
        <v>0</v>
      </c>
      <c r="S165" s="27">
        <v>0</v>
      </c>
      <c r="T165" s="27">
        <v>0</v>
      </c>
      <c r="U165" s="27">
        <v>365.75051268604267</v>
      </c>
      <c r="V165" s="27">
        <v>0</v>
      </c>
      <c r="W165" s="27">
        <v>0</v>
      </c>
      <c r="X165" s="27">
        <v>0</v>
      </c>
      <c r="Y165" s="27">
        <v>0</v>
      </c>
      <c r="Z165" s="27">
        <v>0</v>
      </c>
      <c r="AA165" s="28">
        <v>0</v>
      </c>
      <c r="AB165" s="22">
        <v>0</v>
      </c>
      <c r="AC165" s="22">
        <v>0</v>
      </c>
      <c r="AD165" s="22">
        <v>0</v>
      </c>
      <c r="AE165" s="22">
        <v>0</v>
      </c>
      <c r="AF165" s="22">
        <v>0</v>
      </c>
      <c r="AG165" s="22">
        <v>0</v>
      </c>
      <c r="AH165" s="22">
        <v>0</v>
      </c>
      <c r="AI165" s="22">
        <v>0</v>
      </c>
      <c r="AJ165" s="22">
        <v>0</v>
      </c>
      <c r="AK165" s="22">
        <v>0</v>
      </c>
      <c r="AL165" s="22">
        <v>0</v>
      </c>
      <c r="AM165" s="22">
        <v>0</v>
      </c>
      <c r="AN165" s="22">
        <v>0</v>
      </c>
      <c r="AO165" s="22">
        <v>0</v>
      </c>
      <c r="AP165" s="22">
        <v>0</v>
      </c>
      <c r="AQ165" s="22">
        <v>0</v>
      </c>
      <c r="AR165" s="22">
        <v>0</v>
      </c>
      <c r="AS165" s="22">
        <v>0</v>
      </c>
      <c r="AT165" s="22">
        <v>0</v>
      </c>
      <c r="AU165" s="22">
        <v>0</v>
      </c>
      <c r="AV165" s="22">
        <v>0</v>
      </c>
      <c r="AW165" s="22">
        <v>0</v>
      </c>
      <c r="AX165" s="22">
        <v>0</v>
      </c>
      <c r="AY165" s="22">
        <v>0</v>
      </c>
      <c r="AZ165" s="22">
        <v>0</v>
      </c>
      <c r="BA165" s="22">
        <v>0</v>
      </c>
      <c r="BB165" s="22">
        <v>0</v>
      </c>
      <c r="BC165" s="22">
        <v>0</v>
      </c>
      <c r="BD165" s="22">
        <v>0</v>
      </c>
      <c r="BE165" s="22">
        <v>0</v>
      </c>
      <c r="BF165" s="22">
        <v>0</v>
      </c>
      <c r="BG165" s="22">
        <v>0</v>
      </c>
      <c r="BH165" s="22">
        <v>0</v>
      </c>
      <c r="BI165" s="22">
        <v>0</v>
      </c>
      <c r="BJ165" s="22">
        <v>0</v>
      </c>
      <c r="BK165" s="22">
        <v>0</v>
      </c>
      <c r="BL165" s="22">
        <v>0</v>
      </c>
      <c r="BM165" s="22">
        <v>0</v>
      </c>
      <c r="BN165" s="22">
        <v>0</v>
      </c>
      <c r="BO165" s="22">
        <v>0</v>
      </c>
      <c r="BP165" s="22">
        <v>0</v>
      </c>
      <c r="BQ165" s="22">
        <v>0</v>
      </c>
      <c r="BR165" s="22">
        <v>0</v>
      </c>
      <c r="BS165" s="22">
        <v>0</v>
      </c>
      <c r="BT165" s="22">
        <v>0</v>
      </c>
      <c r="BU165" s="22">
        <v>0</v>
      </c>
      <c r="BV165" s="22">
        <v>0</v>
      </c>
      <c r="BW165" s="22">
        <v>0</v>
      </c>
      <c r="BX165" s="22">
        <v>0</v>
      </c>
      <c r="BY165" s="22">
        <v>0</v>
      </c>
      <c r="BZ165" s="22">
        <v>0</v>
      </c>
      <c r="CA165" s="22">
        <v>0</v>
      </c>
      <c r="CB165" s="22">
        <v>0</v>
      </c>
      <c r="CC165" s="34">
        <v>0</v>
      </c>
      <c r="CE165" s="206">
        <v>0</v>
      </c>
      <c r="CG165" s="205"/>
    </row>
    <row r="166" spans="1:85" x14ac:dyDescent="0.25">
      <c r="A166">
        <v>163</v>
      </c>
      <c r="B166" s="7" t="s">
        <v>89</v>
      </c>
      <c r="C166" s="14" t="s">
        <v>21</v>
      </c>
      <c r="D166" s="22">
        <v>0</v>
      </c>
      <c r="E166" s="22">
        <v>0</v>
      </c>
      <c r="F166" s="22">
        <v>0</v>
      </c>
      <c r="G166" s="22">
        <v>0</v>
      </c>
      <c r="H166" s="22">
        <v>0</v>
      </c>
      <c r="I166" s="22">
        <v>0</v>
      </c>
      <c r="J166" s="22">
        <v>0</v>
      </c>
      <c r="K166" s="22">
        <v>0</v>
      </c>
      <c r="L166" s="22">
        <v>0</v>
      </c>
      <c r="M166" s="22">
        <v>0</v>
      </c>
      <c r="N166" s="22">
        <v>0</v>
      </c>
      <c r="O166" s="34">
        <v>0</v>
      </c>
      <c r="P166" s="26">
        <v>0</v>
      </c>
      <c r="Q166" s="27">
        <v>0</v>
      </c>
      <c r="R166" s="27">
        <v>0</v>
      </c>
      <c r="S166" s="27">
        <v>0</v>
      </c>
      <c r="T166" s="27">
        <v>0</v>
      </c>
      <c r="U166" s="27">
        <v>0</v>
      </c>
      <c r="V166" s="27">
        <v>11527.187021050331</v>
      </c>
      <c r="W166" s="27">
        <v>0</v>
      </c>
      <c r="X166" s="27">
        <v>0</v>
      </c>
      <c r="Y166" s="27">
        <v>0</v>
      </c>
      <c r="Z166" s="27">
        <v>0</v>
      </c>
      <c r="AA166" s="28">
        <v>0</v>
      </c>
      <c r="AB166" s="22">
        <v>0</v>
      </c>
      <c r="AC166" s="22">
        <v>0</v>
      </c>
      <c r="AD166" s="22">
        <v>0</v>
      </c>
      <c r="AE166" s="22">
        <v>0</v>
      </c>
      <c r="AF166" s="22">
        <v>0</v>
      </c>
      <c r="AG166" s="22">
        <v>0</v>
      </c>
      <c r="AH166" s="22">
        <v>0</v>
      </c>
      <c r="AI166" s="22">
        <v>0</v>
      </c>
      <c r="AJ166" s="22">
        <v>0</v>
      </c>
      <c r="AK166" s="22">
        <v>0</v>
      </c>
      <c r="AL166" s="22">
        <v>0</v>
      </c>
      <c r="AM166" s="22">
        <v>0</v>
      </c>
      <c r="AN166" s="22">
        <v>0</v>
      </c>
      <c r="AO166" s="22">
        <v>0</v>
      </c>
      <c r="AP166" s="22">
        <v>0</v>
      </c>
      <c r="AQ166" s="22">
        <v>0</v>
      </c>
      <c r="AR166" s="22">
        <v>0</v>
      </c>
      <c r="AS166" s="22">
        <v>0</v>
      </c>
      <c r="AT166" s="22">
        <v>0</v>
      </c>
      <c r="AU166" s="22">
        <v>0</v>
      </c>
      <c r="AV166" s="22">
        <v>0</v>
      </c>
      <c r="AW166" s="22">
        <v>0</v>
      </c>
      <c r="AX166" s="22">
        <v>0</v>
      </c>
      <c r="AY166" s="22">
        <v>0</v>
      </c>
      <c r="AZ166" s="22">
        <v>0</v>
      </c>
      <c r="BA166" s="22">
        <v>0</v>
      </c>
      <c r="BB166" s="22">
        <v>0</v>
      </c>
      <c r="BC166" s="22">
        <v>0</v>
      </c>
      <c r="BD166" s="22">
        <v>0</v>
      </c>
      <c r="BE166" s="22">
        <v>0</v>
      </c>
      <c r="BF166" s="22">
        <v>0</v>
      </c>
      <c r="BG166" s="22">
        <v>0</v>
      </c>
      <c r="BH166" s="22">
        <v>0</v>
      </c>
      <c r="BI166" s="22">
        <v>0</v>
      </c>
      <c r="BJ166" s="22">
        <v>0</v>
      </c>
      <c r="BK166" s="22">
        <v>0</v>
      </c>
      <c r="BL166" s="22">
        <v>0</v>
      </c>
      <c r="BM166" s="22">
        <v>0</v>
      </c>
      <c r="BN166" s="22">
        <v>0</v>
      </c>
      <c r="BO166" s="22">
        <v>0</v>
      </c>
      <c r="BP166" s="22">
        <v>0</v>
      </c>
      <c r="BQ166" s="22">
        <v>0</v>
      </c>
      <c r="BR166" s="22">
        <v>0</v>
      </c>
      <c r="BS166" s="22">
        <v>0</v>
      </c>
      <c r="BT166" s="22">
        <v>0</v>
      </c>
      <c r="BU166" s="22">
        <v>0</v>
      </c>
      <c r="BV166" s="22">
        <v>0</v>
      </c>
      <c r="BW166" s="22">
        <v>0</v>
      </c>
      <c r="BX166" s="22">
        <v>0</v>
      </c>
      <c r="BY166" s="22">
        <v>0</v>
      </c>
      <c r="BZ166" s="22">
        <v>0</v>
      </c>
      <c r="CA166" s="22">
        <v>0</v>
      </c>
      <c r="CB166" s="22">
        <v>0</v>
      </c>
      <c r="CC166" s="34">
        <v>0</v>
      </c>
      <c r="CE166" s="206">
        <v>0</v>
      </c>
      <c r="CG166" s="205"/>
    </row>
    <row r="167" spans="1:85" x14ac:dyDescent="0.25">
      <c r="A167">
        <v>164</v>
      </c>
      <c r="B167" s="7" t="s">
        <v>89</v>
      </c>
      <c r="C167" s="13" t="s">
        <v>22</v>
      </c>
      <c r="D167" s="22">
        <v>0</v>
      </c>
      <c r="E167" s="22">
        <v>0</v>
      </c>
      <c r="F167" s="22">
        <v>0</v>
      </c>
      <c r="G167" s="22">
        <v>0</v>
      </c>
      <c r="H167" s="22">
        <v>0</v>
      </c>
      <c r="I167" s="22">
        <v>0</v>
      </c>
      <c r="J167" s="22">
        <v>0</v>
      </c>
      <c r="K167" s="22">
        <v>0</v>
      </c>
      <c r="L167" s="22">
        <v>0</v>
      </c>
      <c r="M167" s="22">
        <v>0</v>
      </c>
      <c r="N167" s="22">
        <v>0</v>
      </c>
      <c r="O167" s="34">
        <v>0</v>
      </c>
      <c r="P167" s="26">
        <v>0</v>
      </c>
      <c r="Q167" s="27">
        <v>0</v>
      </c>
      <c r="R167" s="27">
        <v>0</v>
      </c>
      <c r="S167" s="27">
        <v>0</v>
      </c>
      <c r="T167" s="27">
        <v>0</v>
      </c>
      <c r="U167" s="27">
        <v>0</v>
      </c>
      <c r="V167" s="27">
        <v>0</v>
      </c>
      <c r="W167" s="27">
        <v>186024.89130211901</v>
      </c>
      <c r="X167" s="27">
        <v>0</v>
      </c>
      <c r="Y167" s="27">
        <v>0</v>
      </c>
      <c r="Z167" s="27">
        <v>0</v>
      </c>
      <c r="AA167" s="28">
        <v>0</v>
      </c>
      <c r="AB167" s="22">
        <v>0</v>
      </c>
      <c r="AC167" s="22">
        <v>0</v>
      </c>
      <c r="AD167" s="22">
        <v>0</v>
      </c>
      <c r="AE167" s="22">
        <v>0</v>
      </c>
      <c r="AF167" s="22">
        <v>0</v>
      </c>
      <c r="AG167" s="22">
        <v>0</v>
      </c>
      <c r="AH167" s="22">
        <v>0</v>
      </c>
      <c r="AI167" s="22">
        <v>0</v>
      </c>
      <c r="AJ167" s="22">
        <v>0</v>
      </c>
      <c r="AK167" s="22">
        <v>0</v>
      </c>
      <c r="AL167" s="22">
        <v>0</v>
      </c>
      <c r="AM167" s="22">
        <v>0</v>
      </c>
      <c r="AN167" s="22">
        <v>0</v>
      </c>
      <c r="AO167" s="22">
        <v>0</v>
      </c>
      <c r="AP167" s="22">
        <v>0</v>
      </c>
      <c r="AQ167" s="22">
        <v>0</v>
      </c>
      <c r="AR167" s="22">
        <v>0</v>
      </c>
      <c r="AS167" s="22">
        <v>0</v>
      </c>
      <c r="AT167" s="22">
        <v>0</v>
      </c>
      <c r="AU167" s="22">
        <v>0</v>
      </c>
      <c r="AV167" s="22">
        <v>0</v>
      </c>
      <c r="AW167" s="22">
        <v>0</v>
      </c>
      <c r="AX167" s="22">
        <v>0</v>
      </c>
      <c r="AY167" s="22">
        <v>0</v>
      </c>
      <c r="AZ167" s="22">
        <v>0</v>
      </c>
      <c r="BA167" s="22">
        <v>0</v>
      </c>
      <c r="BB167" s="22">
        <v>0</v>
      </c>
      <c r="BC167" s="22">
        <v>0</v>
      </c>
      <c r="BD167" s="22">
        <v>0</v>
      </c>
      <c r="BE167" s="22">
        <v>0</v>
      </c>
      <c r="BF167" s="22">
        <v>0</v>
      </c>
      <c r="BG167" s="22">
        <v>0</v>
      </c>
      <c r="BH167" s="22">
        <v>0</v>
      </c>
      <c r="BI167" s="22">
        <v>0</v>
      </c>
      <c r="BJ167" s="22">
        <v>0</v>
      </c>
      <c r="BK167" s="22">
        <v>0</v>
      </c>
      <c r="BL167" s="22">
        <v>0</v>
      </c>
      <c r="BM167" s="22">
        <v>0</v>
      </c>
      <c r="BN167" s="22">
        <v>0</v>
      </c>
      <c r="BO167" s="22">
        <v>0</v>
      </c>
      <c r="BP167" s="22">
        <v>0</v>
      </c>
      <c r="BQ167" s="22">
        <v>0</v>
      </c>
      <c r="BR167" s="22">
        <v>0</v>
      </c>
      <c r="BS167" s="22">
        <v>0</v>
      </c>
      <c r="BT167" s="22">
        <v>0</v>
      </c>
      <c r="BU167" s="22">
        <v>0</v>
      </c>
      <c r="BV167" s="22">
        <v>0</v>
      </c>
      <c r="BW167" s="22">
        <v>0</v>
      </c>
      <c r="BX167" s="22">
        <v>0</v>
      </c>
      <c r="BY167" s="22">
        <v>0</v>
      </c>
      <c r="BZ167" s="22">
        <v>0</v>
      </c>
      <c r="CA167" s="22">
        <v>0</v>
      </c>
      <c r="CB167" s="22">
        <v>0</v>
      </c>
      <c r="CC167" s="34">
        <v>0</v>
      </c>
      <c r="CE167" s="206">
        <v>0</v>
      </c>
      <c r="CG167" s="205"/>
    </row>
    <row r="168" spans="1:85" x14ac:dyDescent="0.25">
      <c r="A168">
        <v>165</v>
      </c>
      <c r="B168" s="7" t="s">
        <v>89</v>
      </c>
      <c r="C168" s="9" t="s">
        <v>23</v>
      </c>
      <c r="D168" s="22">
        <v>0</v>
      </c>
      <c r="E168" s="22">
        <v>0</v>
      </c>
      <c r="F168" s="22">
        <v>0</v>
      </c>
      <c r="G168" s="22">
        <v>0</v>
      </c>
      <c r="H168" s="22">
        <v>0</v>
      </c>
      <c r="I168" s="22">
        <v>0</v>
      </c>
      <c r="J168" s="22">
        <v>0</v>
      </c>
      <c r="K168" s="22">
        <v>0</v>
      </c>
      <c r="L168" s="22">
        <v>0</v>
      </c>
      <c r="M168" s="22">
        <v>0</v>
      </c>
      <c r="N168" s="22">
        <v>0</v>
      </c>
      <c r="O168" s="34">
        <v>0</v>
      </c>
      <c r="P168" s="26">
        <v>0</v>
      </c>
      <c r="Q168" s="27">
        <v>0</v>
      </c>
      <c r="R168" s="27">
        <v>0</v>
      </c>
      <c r="S168" s="27">
        <v>0</v>
      </c>
      <c r="T168" s="27">
        <v>0</v>
      </c>
      <c r="U168" s="27">
        <v>0</v>
      </c>
      <c r="V168" s="27">
        <v>0</v>
      </c>
      <c r="W168" s="27">
        <v>0</v>
      </c>
      <c r="X168" s="27">
        <v>46198.439889426096</v>
      </c>
      <c r="Y168" s="27">
        <v>0</v>
      </c>
      <c r="Z168" s="27">
        <v>0</v>
      </c>
      <c r="AA168" s="28">
        <v>0</v>
      </c>
      <c r="AB168" s="22">
        <v>0</v>
      </c>
      <c r="AC168" s="22">
        <v>0</v>
      </c>
      <c r="AD168" s="22">
        <v>0</v>
      </c>
      <c r="AE168" s="22">
        <v>0</v>
      </c>
      <c r="AF168" s="22">
        <v>0</v>
      </c>
      <c r="AG168" s="22">
        <v>0</v>
      </c>
      <c r="AH168" s="22">
        <v>0</v>
      </c>
      <c r="AI168" s="22">
        <v>0</v>
      </c>
      <c r="AJ168" s="22">
        <v>0</v>
      </c>
      <c r="AK168" s="22">
        <v>0</v>
      </c>
      <c r="AL168" s="22">
        <v>0</v>
      </c>
      <c r="AM168" s="22">
        <v>0</v>
      </c>
      <c r="AN168" s="22">
        <v>0</v>
      </c>
      <c r="AO168" s="22">
        <v>0</v>
      </c>
      <c r="AP168" s="22">
        <v>0</v>
      </c>
      <c r="AQ168" s="22">
        <v>0</v>
      </c>
      <c r="AR168" s="22">
        <v>0</v>
      </c>
      <c r="AS168" s="22">
        <v>0</v>
      </c>
      <c r="AT168" s="22">
        <v>0</v>
      </c>
      <c r="AU168" s="22">
        <v>0</v>
      </c>
      <c r="AV168" s="22">
        <v>0</v>
      </c>
      <c r="AW168" s="22">
        <v>0</v>
      </c>
      <c r="AX168" s="22">
        <v>0</v>
      </c>
      <c r="AY168" s="22">
        <v>0</v>
      </c>
      <c r="AZ168" s="22">
        <v>0</v>
      </c>
      <c r="BA168" s="22">
        <v>0</v>
      </c>
      <c r="BB168" s="22">
        <v>0</v>
      </c>
      <c r="BC168" s="22">
        <v>0</v>
      </c>
      <c r="BD168" s="22">
        <v>0</v>
      </c>
      <c r="BE168" s="22">
        <v>0</v>
      </c>
      <c r="BF168" s="22">
        <v>0</v>
      </c>
      <c r="BG168" s="22">
        <v>0</v>
      </c>
      <c r="BH168" s="22">
        <v>0</v>
      </c>
      <c r="BI168" s="22">
        <v>0</v>
      </c>
      <c r="BJ168" s="22">
        <v>0</v>
      </c>
      <c r="BK168" s="22">
        <v>0</v>
      </c>
      <c r="BL168" s="22">
        <v>0</v>
      </c>
      <c r="BM168" s="22">
        <v>0</v>
      </c>
      <c r="BN168" s="22">
        <v>0</v>
      </c>
      <c r="BO168" s="22">
        <v>0</v>
      </c>
      <c r="BP168" s="22">
        <v>0</v>
      </c>
      <c r="BQ168" s="22">
        <v>0</v>
      </c>
      <c r="BR168" s="22">
        <v>0</v>
      </c>
      <c r="BS168" s="22">
        <v>0</v>
      </c>
      <c r="BT168" s="22">
        <v>0</v>
      </c>
      <c r="BU168" s="22">
        <v>0</v>
      </c>
      <c r="BV168" s="22">
        <v>0</v>
      </c>
      <c r="BW168" s="22">
        <v>0</v>
      </c>
      <c r="BX168" s="22">
        <v>0</v>
      </c>
      <c r="BY168" s="22">
        <v>0</v>
      </c>
      <c r="BZ168" s="22">
        <v>0</v>
      </c>
      <c r="CA168" s="22">
        <v>0</v>
      </c>
      <c r="CB168" s="22">
        <v>0</v>
      </c>
      <c r="CC168" s="34">
        <v>0</v>
      </c>
      <c r="CE168" s="160">
        <v>46198.439889426096</v>
      </c>
      <c r="CG168" s="38">
        <f t="shared" ref="CG168:CG172" si="4">ABS(SUM(D168:CC168)-CE168)</f>
        <v>0</v>
      </c>
    </row>
    <row r="169" spans="1:85" x14ac:dyDescent="0.25">
      <c r="A169">
        <v>166</v>
      </c>
      <c r="B169" s="7" t="s">
        <v>89</v>
      </c>
      <c r="C169" s="9" t="s">
        <v>24</v>
      </c>
      <c r="D169" s="22">
        <v>0</v>
      </c>
      <c r="E169" s="22">
        <v>0</v>
      </c>
      <c r="F169" s="22">
        <v>0</v>
      </c>
      <c r="G169" s="22">
        <v>0</v>
      </c>
      <c r="H169" s="22">
        <v>0</v>
      </c>
      <c r="I169" s="22">
        <v>0</v>
      </c>
      <c r="J169" s="22">
        <v>0</v>
      </c>
      <c r="K169" s="22">
        <v>0</v>
      </c>
      <c r="L169" s="22">
        <v>0</v>
      </c>
      <c r="M169" s="22">
        <v>0</v>
      </c>
      <c r="N169" s="22">
        <v>0</v>
      </c>
      <c r="O169" s="34">
        <v>0</v>
      </c>
      <c r="P169" s="26">
        <v>0</v>
      </c>
      <c r="Q169" s="27">
        <v>0</v>
      </c>
      <c r="R169" s="27">
        <v>0</v>
      </c>
      <c r="S169" s="27">
        <v>0</v>
      </c>
      <c r="T169" s="27">
        <v>0</v>
      </c>
      <c r="U169" s="27">
        <v>0</v>
      </c>
      <c r="V169" s="27">
        <v>0</v>
      </c>
      <c r="W169" s="27">
        <v>0</v>
      </c>
      <c r="X169" s="27">
        <v>0</v>
      </c>
      <c r="Y169" s="27">
        <v>124620.89060398756</v>
      </c>
      <c r="Z169" s="27">
        <v>0</v>
      </c>
      <c r="AA169" s="28">
        <v>0</v>
      </c>
      <c r="AB169" s="22">
        <v>0</v>
      </c>
      <c r="AC169" s="22">
        <v>0</v>
      </c>
      <c r="AD169" s="22">
        <v>0</v>
      </c>
      <c r="AE169" s="22">
        <v>0</v>
      </c>
      <c r="AF169" s="22">
        <v>0</v>
      </c>
      <c r="AG169" s="22">
        <v>0</v>
      </c>
      <c r="AH169" s="22">
        <v>0</v>
      </c>
      <c r="AI169" s="22">
        <v>0</v>
      </c>
      <c r="AJ169" s="22">
        <v>0</v>
      </c>
      <c r="AK169" s="22">
        <v>0</v>
      </c>
      <c r="AL169" s="22">
        <v>0</v>
      </c>
      <c r="AM169" s="22">
        <v>0</v>
      </c>
      <c r="AN169" s="22">
        <v>0</v>
      </c>
      <c r="AO169" s="22">
        <v>0</v>
      </c>
      <c r="AP169" s="22">
        <v>0</v>
      </c>
      <c r="AQ169" s="22">
        <v>0</v>
      </c>
      <c r="AR169" s="22">
        <v>0</v>
      </c>
      <c r="AS169" s="22">
        <v>0</v>
      </c>
      <c r="AT169" s="22">
        <v>0</v>
      </c>
      <c r="AU169" s="22">
        <v>0</v>
      </c>
      <c r="AV169" s="22">
        <v>0</v>
      </c>
      <c r="AW169" s="22">
        <v>0</v>
      </c>
      <c r="AX169" s="22">
        <v>0</v>
      </c>
      <c r="AY169" s="22">
        <v>0</v>
      </c>
      <c r="AZ169" s="22">
        <v>0</v>
      </c>
      <c r="BA169" s="22">
        <v>0</v>
      </c>
      <c r="BB169" s="22">
        <v>0</v>
      </c>
      <c r="BC169" s="22">
        <v>0</v>
      </c>
      <c r="BD169" s="22">
        <v>0</v>
      </c>
      <c r="BE169" s="22">
        <v>0</v>
      </c>
      <c r="BF169" s="22">
        <v>0</v>
      </c>
      <c r="BG169" s="22">
        <v>0</v>
      </c>
      <c r="BH169" s="22">
        <v>0</v>
      </c>
      <c r="BI169" s="22">
        <v>0</v>
      </c>
      <c r="BJ169" s="22">
        <v>0</v>
      </c>
      <c r="BK169" s="22">
        <v>0</v>
      </c>
      <c r="BL169" s="22">
        <v>0</v>
      </c>
      <c r="BM169" s="22">
        <v>0</v>
      </c>
      <c r="BN169" s="22">
        <v>0</v>
      </c>
      <c r="BO169" s="22">
        <v>0</v>
      </c>
      <c r="BP169" s="22">
        <v>0</v>
      </c>
      <c r="BQ169" s="22">
        <v>0</v>
      </c>
      <c r="BR169" s="22">
        <v>0</v>
      </c>
      <c r="BS169" s="22">
        <v>0</v>
      </c>
      <c r="BT169" s="22">
        <v>0</v>
      </c>
      <c r="BU169" s="22">
        <v>0</v>
      </c>
      <c r="BV169" s="22">
        <v>0</v>
      </c>
      <c r="BW169" s="22">
        <v>0</v>
      </c>
      <c r="BX169" s="22">
        <v>0</v>
      </c>
      <c r="BY169" s="22">
        <v>0</v>
      </c>
      <c r="BZ169" s="22">
        <v>0</v>
      </c>
      <c r="CA169" s="22">
        <v>0</v>
      </c>
      <c r="CB169" s="22">
        <v>0</v>
      </c>
      <c r="CC169" s="34">
        <v>0</v>
      </c>
      <c r="CE169" s="160">
        <v>124620.89060398757</v>
      </c>
      <c r="CG169" s="38">
        <f t="shared" si="4"/>
        <v>1.4551915228366852E-11</v>
      </c>
    </row>
    <row r="170" spans="1:85" x14ac:dyDescent="0.25">
      <c r="A170">
        <v>167</v>
      </c>
      <c r="B170" s="7" t="s">
        <v>89</v>
      </c>
      <c r="C170" s="9" t="s">
        <v>25</v>
      </c>
      <c r="D170" s="22">
        <v>0</v>
      </c>
      <c r="E170" s="22">
        <v>0</v>
      </c>
      <c r="F170" s="22">
        <v>0</v>
      </c>
      <c r="G170" s="22">
        <v>0</v>
      </c>
      <c r="H170" s="22">
        <v>0</v>
      </c>
      <c r="I170" s="22">
        <v>0</v>
      </c>
      <c r="J170" s="22">
        <v>0</v>
      </c>
      <c r="K170" s="22">
        <v>0</v>
      </c>
      <c r="L170" s="22">
        <v>0</v>
      </c>
      <c r="M170" s="22">
        <v>0</v>
      </c>
      <c r="N170" s="22">
        <v>0</v>
      </c>
      <c r="O170" s="34">
        <v>0</v>
      </c>
      <c r="P170" s="26">
        <v>0</v>
      </c>
      <c r="Q170" s="27">
        <v>0</v>
      </c>
      <c r="R170" s="27">
        <v>0</v>
      </c>
      <c r="S170" s="27">
        <v>0</v>
      </c>
      <c r="T170" s="27">
        <v>0</v>
      </c>
      <c r="U170" s="27">
        <v>0</v>
      </c>
      <c r="V170" s="27">
        <v>0</v>
      </c>
      <c r="W170" s="27">
        <v>0</v>
      </c>
      <c r="X170" s="27">
        <v>0</v>
      </c>
      <c r="Y170" s="27">
        <v>0</v>
      </c>
      <c r="Z170" s="27">
        <v>90773.19363968281</v>
      </c>
      <c r="AA170" s="28">
        <v>0</v>
      </c>
      <c r="AB170" s="22">
        <v>0</v>
      </c>
      <c r="AC170" s="22">
        <v>0</v>
      </c>
      <c r="AD170" s="22">
        <v>0</v>
      </c>
      <c r="AE170" s="22">
        <v>0</v>
      </c>
      <c r="AF170" s="22">
        <v>0</v>
      </c>
      <c r="AG170" s="22">
        <v>0</v>
      </c>
      <c r="AH170" s="22">
        <v>0</v>
      </c>
      <c r="AI170" s="22">
        <v>0</v>
      </c>
      <c r="AJ170" s="22">
        <v>0</v>
      </c>
      <c r="AK170" s="22">
        <v>0</v>
      </c>
      <c r="AL170" s="22">
        <v>0</v>
      </c>
      <c r="AM170" s="22">
        <v>0</v>
      </c>
      <c r="AN170" s="22">
        <v>0</v>
      </c>
      <c r="AO170" s="22">
        <v>0</v>
      </c>
      <c r="AP170" s="22">
        <v>0</v>
      </c>
      <c r="AQ170" s="22">
        <v>0</v>
      </c>
      <c r="AR170" s="22">
        <v>0</v>
      </c>
      <c r="AS170" s="22">
        <v>0</v>
      </c>
      <c r="AT170" s="22">
        <v>0</v>
      </c>
      <c r="AU170" s="22">
        <v>0</v>
      </c>
      <c r="AV170" s="22">
        <v>0</v>
      </c>
      <c r="AW170" s="22">
        <v>0</v>
      </c>
      <c r="AX170" s="22">
        <v>0</v>
      </c>
      <c r="AY170" s="22">
        <v>0</v>
      </c>
      <c r="AZ170" s="22">
        <v>0</v>
      </c>
      <c r="BA170" s="22">
        <v>0</v>
      </c>
      <c r="BB170" s="22">
        <v>0</v>
      </c>
      <c r="BC170" s="22">
        <v>0</v>
      </c>
      <c r="BD170" s="22">
        <v>0</v>
      </c>
      <c r="BE170" s="22">
        <v>0</v>
      </c>
      <c r="BF170" s="22">
        <v>0</v>
      </c>
      <c r="BG170" s="22">
        <v>0</v>
      </c>
      <c r="BH170" s="22">
        <v>0</v>
      </c>
      <c r="BI170" s="22">
        <v>0</v>
      </c>
      <c r="BJ170" s="22">
        <v>0</v>
      </c>
      <c r="BK170" s="22">
        <v>0</v>
      </c>
      <c r="BL170" s="22">
        <v>0</v>
      </c>
      <c r="BM170" s="22">
        <v>0</v>
      </c>
      <c r="BN170" s="22">
        <v>0</v>
      </c>
      <c r="BO170" s="22">
        <v>0</v>
      </c>
      <c r="BP170" s="22">
        <v>0</v>
      </c>
      <c r="BQ170" s="22">
        <v>0</v>
      </c>
      <c r="BR170" s="22">
        <v>0</v>
      </c>
      <c r="BS170" s="22">
        <v>0</v>
      </c>
      <c r="BT170" s="22">
        <v>0</v>
      </c>
      <c r="BU170" s="22">
        <v>0</v>
      </c>
      <c r="BV170" s="22">
        <v>0</v>
      </c>
      <c r="BW170" s="22">
        <v>0</v>
      </c>
      <c r="BX170" s="22">
        <v>0</v>
      </c>
      <c r="BY170" s="22">
        <v>0</v>
      </c>
      <c r="BZ170" s="22">
        <v>0</v>
      </c>
      <c r="CA170" s="22">
        <v>0</v>
      </c>
      <c r="CB170" s="22">
        <v>0</v>
      </c>
      <c r="CC170" s="34">
        <v>0</v>
      </c>
      <c r="CE170" s="160">
        <v>90773.19363968281</v>
      </c>
      <c r="CG170" s="38">
        <f t="shared" si="4"/>
        <v>0</v>
      </c>
    </row>
    <row r="171" spans="1:85" ht="15.75" thickBot="1" x14ac:dyDescent="0.3">
      <c r="A171">
        <v>168</v>
      </c>
      <c r="B171" s="7" t="s">
        <v>89</v>
      </c>
      <c r="C171" s="9" t="s">
        <v>26</v>
      </c>
      <c r="D171" s="22">
        <v>0</v>
      </c>
      <c r="E171" s="22">
        <v>0</v>
      </c>
      <c r="F171" s="22">
        <v>0</v>
      </c>
      <c r="G171" s="22">
        <v>0</v>
      </c>
      <c r="H171" s="22">
        <v>0</v>
      </c>
      <c r="I171" s="22">
        <v>0</v>
      </c>
      <c r="J171" s="22">
        <v>0</v>
      </c>
      <c r="K171" s="22">
        <v>0</v>
      </c>
      <c r="L171" s="22">
        <v>0</v>
      </c>
      <c r="M171" s="22">
        <v>0</v>
      </c>
      <c r="N171" s="22">
        <v>0</v>
      </c>
      <c r="O171" s="34">
        <v>0</v>
      </c>
      <c r="P171" s="29">
        <v>0</v>
      </c>
      <c r="Q171" s="30">
        <v>0</v>
      </c>
      <c r="R171" s="30">
        <v>0</v>
      </c>
      <c r="S171" s="30">
        <v>0</v>
      </c>
      <c r="T171" s="30">
        <v>0</v>
      </c>
      <c r="U171" s="30">
        <v>0</v>
      </c>
      <c r="V171" s="30">
        <v>0</v>
      </c>
      <c r="W171" s="30">
        <v>0</v>
      </c>
      <c r="X171" s="30">
        <v>0</v>
      </c>
      <c r="Y171" s="30">
        <v>0</v>
      </c>
      <c r="Z171" s="30">
        <v>0</v>
      </c>
      <c r="AA171" s="31">
        <v>1341059.0585810011</v>
      </c>
      <c r="AB171" s="22">
        <v>0</v>
      </c>
      <c r="AC171" s="22">
        <v>0</v>
      </c>
      <c r="AD171" s="22">
        <v>0</v>
      </c>
      <c r="AE171" s="22">
        <v>0</v>
      </c>
      <c r="AF171" s="22">
        <v>0</v>
      </c>
      <c r="AG171" s="22">
        <v>0</v>
      </c>
      <c r="AH171" s="22">
        <v>0</v>
      </c>
      <c r="AI171" s="22">
        <v>0</v>
      </c>
      <c r="AJ171" s="22">
        <v>0</v>
      </c>
      <c r="AK171" s="22">
        <v>0</v>
      </c>
      <c r="AL171" s="22">
        <v>0</v>
      </c>
      <c r="AM171" s="22">
        <v>0</v>
      </c>
      <c r="AN171" s="22">
        <v>0</v>
      </c>
      <c r="AO171" s="22">
        <v>0</v>
      </c>
      <c r="AP171" s="22">
        <v>0</v>
      </c>
      <c r="AQ171" s="22">
        <v>0</v>
      </c>
      <c r="AR171" s="22">
        <v>0</v>
      </c>
      <c r="AS171" s="22">
        <v>0</v>
      </c>
      <c r="AT171" s="22">
        <v>0</v>
      </c>
      <c r="AU171" s="22">
        <v>0</v>
      </c>
      <c r="AV171" s="22">
        <v>0</v>
      </c>
      <c r="AW171" s="22">
        <v>0</v>
      </c>
      <c r="AX171" s="22">
        <v>0</v>
      </c>
      <c r="AY171" s="22">
        <v>0</v>
      </c>
      <c r="AZ171" s="22">
        <v>0</v>
      </c>
      <c r="BA171" s="22">
        <v>0</v>
      </c>
      <c r="BB171" s="22">
        <v>0</v>
      </c>
      <c r="BC171" s="22">
        <v>0</v>
      </c>
      <c r="BD171" s="22">
        <v>0</v>
      </c>
      <c r="BE171" s="22">
        <v>0</v>
      </c>
      <c r="BF171" s="22">
        <v>0</v>
      </c>
      <c r="BG171" s="22">
        <v>0</v>
      </c>
      <c r="BH171" s="22">
        <v>0</v>
      </c>
      <c r="BI171" s="22">
        <v>0</v>
      </c>
      <c r="BJ171" s="22">
        <v>0</v>
      </c>
      <c r="BK171" s="22">
        <v>0</v>
      </c>
      <c r="BL171" s="22">
        <v>0</v>
      </c>
      <c r="BM171" s="22">
        <v>0</v>
      </c>
      <c r="BN171" s="22">
        <v>0</v>
      </c>
      <c r="BO171" s="22">
        <v>0</v>
      </c>
      <c r="BP171" s="22">
        <v>0</v>
      </c>
      <c r="BQ171" s="22">
        <v>0</v>
      </c>
      <c r="BR171" s="22">
        <v>0</v>
      </c>
      <c r="BS171" s="22">
        <v>0</v>
      </c>
      <c r="BT171" s="22">
        <v>0</v>
      </c>
      <c r="BU171" s="22">
        <v>0</v>
      </c>
      <c r="BV171" s="22">
        <v>0</v>
      </c>
      <c r="BW171" s="22">
        <v>0</v>
      </c>
      <c r="BX171" s="22">
        <v>0</v>
      </c>
      <c r="BY171" s="22">
        <v>0</v>
      </c>
      <c r="BZ171" s="22">
        <v>0</v>
      </c>
      <c r="CA171" s="22">
        <v>0</v>
      </c>
      <c r="CB171" s="22">
        <v>0</v>
      </c>
      <c r="CC171" s="34">
        <v>0</v>
      </c>
      <c r="CE171" s="160">
        <v>1341059.0585810011</v>
      </c>
      <c r="CG171" s="38">
        <f t="shared" si="4"/>
        <v>0</v>
      </c>
    </row>
    <row r="172" spans="1:85" x14ac:dyDescent="0.25">
      <c r="A172">
        <v>169</v>
      </c>
      <c r="B172" s="4" t="s">
        <v>90</v>
      </c>
      <c r="C172" s="100" t="s">
        <v>1</v>
      </c>
      <c r="D172" s="22">
        <v>0</v>
      </c>
      <c r="E172" s="22">
        <v>0</v>
      </c>
      <c r="F172" s="22">
        <v>0</v>
      </c>
      <c r="G172" s="22">
        <v>0</v>
      </c>
      <c r="H172" s="22">
        <v>0</v>
      </c>
      <c r="I172" s="22">
        <v>0</v>
      </c>
      <c r="J172" s="22">
        <v>0</v>
      </c>
      <c r="K172" s="22">
        <v>0</v>
      </c>
      <c r="L172" s="22">
        <v>0</v>
      </c>
      <c r="M172" s="22">
        <v>0</v>
      </c>
      <c r="N172" s="22">
        <v>0</v>
      </c>
      <c r="O172" s="22">
        <v>0</v>
      </c>
      <c r="P172" s="32">
        <v>0</v>
      </c>
      <c r="Q172" s="32">
        <v>0</v>
      </c>
      <c r="R172" s="32">
        <v>0</v>
      </c>
      <c r="S172" s="32">
        <v>0</v>
      </c>
      <c r="T172" s="32">
        <v>0</v>
      </c>
      <c r="U172" s="32">
        <v>0</v>
      </c>
      <c r="V172" s="32">
        <v>0</v>
      </c>
      <c r="W172" s="32">
        <v>0</v>
      </c>
      <c r="X172" s="32">
        <v>0</v>
      </c>
      <c r="Y172" s="32">
        <v>0</v>
      </c>
      <c r="Z172" s="32">
        <v>0</v>
      </c>
      <c r="AA172" s="32">
        <v>0</v>
      </c>
      <c r="AB172" s="23">
        <v>0</v>
      </c>
      <c r="AC172" s="24">
        <v>0</v>
      </c>
      <c r="AD172" s="24">
        <v>0</v>
      </c>
      <c r="AE172" s="24">
        <v>0</v>
      </c>
      <c r="AF172" s="24">
        <v>0</v>
      </c>
      <c r="AG172" s="24">
        <v>0</v>
      </c>
      <c r="AH172" s="24">
        <v>0</v>
      </c>
      <c r="AI172" s="24">
        <v>0</v>
      </c>
      <c r="AJ172" s="24">
        <v>0</v>
      </c>
      <c r="AK172" s="24">
        <v>0</v>
      </c>
      <c r="AL172" s="24">
        <v>0</v>
      </c>
      <c r="AM172" s="25">
        <v>0</v>
      </c>
      <c r="AN172" s="22">
        <v>0</v>
      </c>
      <c r="AO172" s="22">
        <v>0</v>
      </c>
      <c r="AP172" s="22">
        <v>0</v>
      </c>
      <c r="AQ172" s="22">
        <v>0</v>
      </c>
      <c r="AR172" s="22">
        <v>0</v>
      </c>
      <c r="AS172" s="22">
        <v>0</v>
      </c>
      <c r="AT172" s="22">
        <v>0</v>
      </c>
      <c r="AU172" s="22">
        <v>0</v>
      </c>
      <c r="AV172" s="22">
        <v>0</v>
      </c>
      <c r="AW172" s="22">
        <v>0</v>
      </c>
      <c r="AX172" s="22">
        <v>0</v>
      </c>
      <c r="AY172" s="22">
        <v>0</v>
      </c>
      <c r="AZ172" s="22">
        <v>0</v>
      </c>
      <c r="BA172" s="22">
        <v>0</v>
      </c>
      <c r="BB172" s="22">
        <v>0</v>
      </c>
      <c r="BC172" s="22">
        <v>0</v>
      </c>
      <c r="BD172" s="22">
        <v>0</v>
      </c>
      <c r="BE172" s="22">
        <v>0</v>
      </c>
      <c r="BF172" s="22">
        <v>0</v>
      </c>
      <c r="BG172" s="22">
        <v>0</v>
      </c>
      <c r="BH172" s="22">
        <v>0</v>
      </c>
      <c r="BI172" s="22">
        <v>0</v>
      </c>
      <c r="BJ172" s="22">
        <v>0</v>
      </c>
      <c r="BK172" s="22">
        <v>0</v>
      </c>
      <c r="BL172" s="22">
        <v>0</v>
      </c>
      <c r="BM172" s="22">
        <v>0</v>
      </c>
      <c r="BN172" s="22">
        <v>0</v>
      </c>
      <c r="BO172" s="22">
        <v>0</v>
      </c>
      <c r="BP172" s="22">
        <v>0</v>
      </c>
      <c r="BQ172" s="22">
        <v>0</v>
      </c>
      <c r="BR172" s="22">
        <v>0</v>
      </c>
      <c r="BS172" s="22">
        <v>0</v>
      </c>
      <c r="BT172" s="22">
        <v>0</v>
      </c>
      <c r="BU172" s="22">
        <v>0</v>
      </c>
      <c r="BV172" s="22">
        <v>0</v>
      </c>
      <c r="BW172" s="22">
        <v>0</v>
      </c>
      <c r="BX172" s="22">
        <v>0</v>
      </c>
      <c r="BY172" s="22">
        <v>0</v>
      </c>
      <c r="BZ172" s="22">
        <v>0</v>
      </c>
      <c r="CA172" s="22">
        <v>0</v>
      </c>
      <c r="CB172" s="22">
        <v>0</v>
      </c>
      <c r="CC172" s="34">
        <v>0</v>
      </c>
      <c r="CE172" s="246">
        <v>0</v>
      </c>
      <c r="CG172" s="38">
        <f t="shared" si="4"/>
        <v>0</v>
      </c>
    </row>
    <row r="173" spans="1:85" x14ac:dyDescent="0.25">
      <c r="A173">
        <v>170</v>
      </c>
      <c r="B173" s="7" t="s">
        <v>90</v>
      </c>
      <c r="C173" s="221" t="s">
        <v>2</v>
      </c>
      <c r="D173" s="22">
        <v>0</v>
      </c>
      <c r="E173" s="22">
        <v>0</v>
      </c>
      <c r="F173" s="22">
        <v>0</v>
      </c>
      <c r="G173" s="22">
        <v>0</v>
      </c>
      <c r="H173" s="22">
        <v>0</v>
      </c>
      <c r="I173" s="22">
        <v>0</v>
      </c>
      <c r="J173" s="22">
        <v>0</v>
      </c>
      <c r="K173" s="22">
        <v>0</v>
      </c>
      <c r="L173" s="22">
        <v>0</v>
      </c>
      <c r="M173" s="22">
        <v>0</v>
      </c>
      <c r="N173" s="22">
        <v>0</v>
      </c>
      <c r="O173" s="22">
        <v>0</v>
      </c>
      <c r="P173" s="22">
        <v>0</v>
      </c>
      <c r="Q173" s="22">
        <v>0</v>
      </c>
      <c r="R173" s="22">
        <v>0</v>
      </c>
      <c r="S173" s="22">
        <v>0</v>
      </c>
      <c r="T173" s="22">
        <v>0</v>
      </c>
      <c r="U173" s="22">
        <v>0</v>
      </c>
      <c r="V173" s="22">
        <v>0</v>
      </c>
      <c r="W173" s="22">
        <v>0</v>
      </c>
      <c r="X173" s="22">
        <v>0</v>
      </c>
      <c r="Y173" s="22">
        <v>0</v>
      </c>
      <c r="Z173" s="22">
        <v>0</v>
      </c>
      <c r="AA173" s="22">
        <v>0</v>
      </c>
      <c r="AB173" s="26">
        <v>0</v>
      </c>
      <c r="AC173" s="27">
        <v>732.7476576126428</v>
      </c>
      <c r="AD173" s="27">
        <v>0</v>
      </c>
      <c r="AE173" s="27">
        <v>0</v>
      </c>
      <c r="AF173" s="27">
        <v>0</v>
      </c>
      <c r="AG173" s="27">
        <v>0</v>
      </c>
      <c r="AH173" s="27">
        <v>0</v>
      </c>
      <c r="AI173" s="27">
        <v>0</v>
      </c>
      <c r="AJ173" s="27">
        <v>0</v>
      </c>
      <c r="AK173" s="27">
        <v>0</v>
      </c>
      <c r="AL173" s="27">
        <v>0</v>
      </c>
      <c r="AM173" s="28">
        <v>0</v>
      </c>
      <c r="AN173" s="22">
        <v>0</v>
      </c>
      <c r="AO173" s="22">
        <v>0</v>
      </c>
      <c r="AP173" s="22">
        <v>0</v>
      </c>
      <c r="AQ173" s="22">
        <v>0</v>
      </c>
      <c r="AR173" s="22">
        <v>0</v>
      </c>
      <c r="AS173" s="22">
        <v>0</v>
      </c>
      <c r="AT173" s="22">
        <v>0</v>
      </c>
      <c r="AU173" s="22">
        <v>0</v>
      </c>
      <c r="AV173" s="22">
        <v>0</v>
      </c>
      <c r="AW173" s="22">
        <v>0</v>
      </c>
      <c r="AX173" s="22">
        <v>0</v>
      </c>
      <c r="AY173" s="22">
        <v>0</v>
      </c>
      <c r="AZ173" s="22">
        <v>0</v>
      </c>
      <c r="BA173" s="22">
        <v>0</v>
      </c>
      <c r="BB173" s="22">
        <v>0</v>
      </c>
      <c r="BC173" s="22">
        <v>0</v>
      </c>
      <c r="BD173" s="22">
        <v>0</v>
      </c>
      <c r="BE173" s="22">
        <v>0</v>
      </c>
      <c r="BF173" s="22">
        <v>0</v>
      </c>
      <c r="BG173" s="22">
        <v>0</v>
      </c>
      <c r="BH173" s="22">
        <v>0</v>
      </c>
      <c r="BI173" s="22">
        <v>0</v>
      </c>
      <c r="BJ173" s="22">
        <v>0</v>
      </c>
      <c r="BK173" s="22">
        <v>0</v>
      </c>
      <c r="BL173" s="22">
        <v>0</v>
      </c>
      <c r="BM173" s="22">
        <v>0</v>
      </c>
      <c r="BN173" s="22">
        <v>0</v>
      </c>
      <c r="BO173" s="22">
        <v>0</v>
      </c>
      <c r="BP173" s="22">
        <v>0</v>
      </c>
      <c r="BQ173" s="22">
        <v>0</v>
      </c>
      <c r="BR173" s="22">
        <v>0</v>
      </c>
      <c r="BS173" s="22">
        <v>0</v>
      </c>
      <c r="BT173" s="22">
        <v>0</v>
      </c>
      <c r="BU173" s="22">
        <v>0</v>
      </c>
      <c r="BV173" s="22">
        <v>0</v>
      </c>
      <c r="BW173" s="22">
        <v>0</v>
      </c>
      <c r="BX173" s="22">
        <v>0</v>
      </c>
      <c r="BY173" s="22">
        <v>0</v>
      </c>
      <c r="BZ173" s="22">
        <v>0</v>
      </c>
      <c r="CA173" s="22">
        <v>0</v>
      </c>
      <c r="CB173" s="22">
        <v>0</v>
      </c>
      <c r="CC173" s="34">
        <v>0</v>
      </c>
      <c r="CE173" s="180">
        <v>0</v>
      </c>
      <c r="CG173" s="205"/>
    </row>
    <row r="174" spans="1:85" x14ac:dyDescent="0.25">
      <c r="A174">
        <v>171</v>
      </c>
      <c r="B174" s="7" t="s">
        <v>90</v>
      </c>
      <c r="C174" s="221" t="s">
        <v>17</v>
      </c>
      <c r="D174" s="22">
        <v>0</v>
      </c>
      <c r="E174" s="22">
        <v>0</v>
      </c>
      <c r="F174" s="22">
        <v>0</v>
      </c>
      <c r="G174" s="22">
        <v>0</v>
      </c>
      <c r="H174" s="22">
        <v>0</v>
      </c>
      <c r="I174" s="22">
        <v>0</v>
      </c>
      <c r="J174" s="22">
        <v>0</v>
      </c>
      <c r="K174" s="22">
        <v>0</v>
      </c>
      <c r="L174" s="22">
        <v>0</v>
      </c>
      <c r="M174" s="22">
        <v>0</v>
      </c>
      <c r="N174" s="22">
        <v>0</v>
      </c>
      <c r="O174" s="22">
        <v>0</v>
      </c>
      <c r="P174" s="22">
        <v>0</v>
      </c>
      <c r="Q174" s="22">
        <v>0</v>
      </c>
      <c r="R174" s="22">
        <v>0</v>
      </c>
      <c r="S174" s="22">
        <v>0</v>
      </c>
      <c r="T174" s="22">
        <v>0</v>
      </c>
      <c r="U174" s="22">
        <v>0</v>
      </c>
      <c r="V174" s="22">
        <v>0</v>
      </c>
      <c r="W174" s="22">
        <v>0</v>
      </c>
      <c r="X174" s="22">
        <v>0</v>
      </c>
      <c r="Y174" s="22">
        <v>0</v>
      </c>
      <c r="Z174" s="22">
        <v>0</v>
      </c>
      <c r="AA174" s="22">
        <v>0</v>
      </c>
      <c r="AB174" s="26">
        <v>0</v>
      </c>
      <c r="AC174" s="27">
        <v>0</v>
      </c>
      <c r="AD174" s="27">
        <v>288684.53271046613</v>
      </c>
      <c r="AE174" s="27">
        <v>0</v>
      </c>
      <c r="AF174" s="27">
        <v>0</v>
      </c>
      <c r="AG174" s="27">
        <v>0</v>
      </c>
      <c r="AH174" s="27">
        <v>0</v>
      </c>
      <c r="AI174" s="27">
        <v>0</v>
      </c>
      <c r="AJ174" s="27">
        <v>0</v>
      </c>
      <c r="AK174" s="27">
        <v>0</v>
      </c>
      <c r="AL174" s="27">
        <v>0</v>
      </c>
      <c r="AM174" s="28">
        <v>0</v>
      </c>
      <c r="AN174" s="22">
        <v>0</v>
      </c>
      <c r="AO174" s="22">
        <v>0</v>
      </c>
      <c r="AP174" s="22">
        <v>0</v>
      </c>
      <c r="AQ174" s="22">
        <v>0</v>
      </c>
      <c r="AR174" s="22">
        <v>0</v>
      </c>
      <c r="AS174" s="22">
        <v>0</v>
      </c>
      <c r="AT174" s="22">
        <v>0</v>
      </c>
      <c r="AU174" s="22">
        <v>0</v>
      </c>
      <c r="AV174" s="22">
        <v>0</v>
      </c>
      <c r="AW174" s="22">
        <v>0</v>
      </c>
      <c r="AX174" s="22">
        <v>0</v>
      </c>
      <c r="AY174" s="22">
        <v>0</v>
      </c>
      <c r="AZ174" s="22">
        <v>0</v>
      </c>
      <c r="BA174" s="22">
        <v>0</v>
      </c>
      <c r="BB174" s="22">
        <v>0</v>
      </c>
      <c r="BC174" s="22">
        <v>0</v>
      </c>
      <c r="BD174" s="22">
        <v>0</v>
      </c>
      <c r="BE174" s="22">
        <v>0</v>
      </c>
      <c r="BF174" s="22">
        <v>0</v>
      </c>
      <c r="BG174" s="22">
        <v>0</v>
      </c>
      <c r="BH174" s="22">
        <v>0</v>
      </c>
      <c r="BI174" s="22">
        <v>0</v>
      </c>
      <c r="BJ174" s="22">
        <v>0</v>
      </c>
      <c r="BK174" s="22">
        <v>0</v>
      </c>
      <c r="BL174" s="22">
        <v>0</v>
      </c>
      <c r="BM174" s="22">
        <v>0</v>
      </c>
      <c r="BN174" s="22">
        <v>0</v>
      </c>
      <c r="BO174" s="22">
        <v>0</v>
      </c>
      <c r="BP174" s="22">
        <v>0</v>
      </c>
      <c r="BQ174" s="22">
        <v>0</v>
      </c>
      <c r="BR174" s="22">
        <v>0</v>
      </c>
      <c r="BS174" s="22">
        <v>0</v>
      </c>
      <c r="BT174" s="22">
        <v>0</v>
      </c>
      <c r="BU174" s="22">
        <v>0</v>
      </c>
      <c r="BV174" s="22">
        <v>0</v>
      </c>
      <c r="BW174" s="22">
        <v>0</v>
      </c>
      <c r="BX174" s="22">
        <v>0</v>
      </c>
      <c r="BY174" s="22">
        <v>0</v>
      </c>
      <c r="BZ174" s="22">
        <v>0</v>
      </c>
      <c r="CA174" s="22">
        <v>0</v>
      </c>
      <c r="CB174" s="22">
        <v>0</v>
      </c>
      <c r="CC174" s="34">
        <v>0</v>
      </c>
      <c r="CE174" s="180">
        <v>0</v>
      </c>
      <c r="CG174" s="205"/>
    </row>
    <row r="175" spans="1:85" x14ac:dyDescent="0.25">
      <c r="A175">
        <v>172</v>
      </c>
      <c r="B175" s="7" t="s">
        <v>90</v>
      </c>
      <c r="C175" s="9" t="s">
        <v>18</v>
      </c>
      <c r="D175" s="22">
        <v>0</v>
      </c>
      <c r="E175" s="22">
        <v>0</v>
      </c>
      <c r="F175" s="22">
        <v>0</v>
      </c>
      <c r="G175" s="22">
        <v>0</v>
      </c>
      <c r="H175" s="22">
        <v>0</v>
      </c>
      <c r="I175" s="22">
        <v>0</v>
      </c>
      <c r="J175" s="22">
        <v>0</v>
      </c>
      <c r="K175" s="22">
        <v>0</v>
      </c>
      <c r="L175" s="22">
        <v>0</v>
      </c>
      <c r="M175" s="22">
        <v>0</v>
      </c>
      <c r="N175" s="22">
        <v>0</v>
      </c>
      <c r="O175" s="22">
        <v>0</v>
      </c>
      <c r="P175" s="22">
        <v>0</v>
      </c>
      <c r="Q175" s="22">
        <v>0</v>
      </c>
      <c r="R175" s="22">
        <v>0</v>
      </c>
      <c r="S175" s="22">
        <v>0</v>
      </c>
      <c r="T175" s="22">
        <v>0</v>
      </c>
      <c r="U175" s="22">
        <v>0</v>
      </c>
      <c r="V175" s="22">
        <v>0</v>
      </c>
      <c r="W175" s="22">
        <v>0</v>
      </c>
      <c r="X175" s="22">
        <v>0</v>
      </c>
      <c r="Y175" s="22">
        <v>0</v>
      </c>
      <c r="Z175" s="22">
        <v>0</v>
      </c>
      <c r="AA175" s="22">
        <v>0</v>
      </c>
      <c r="AB175" s="26">
        <v>0</v>
      </c>
      <c r="AC175" s="27">
        <v>0</v>
      </c>
      <c r="AD175" s="27">
        <v>0</v>
      </c>
      <c r="AE175" s="27">
        <v>274971.55003076274</v>
      </c>
      <c r="AF175" s="27">
        <v>0</v>
      </c>
      <c r="AG175" s="27">
        <v>0</v>
      </c>
      <c r="AH175" s="27">
        <v>0</v>
      </c>
      <c r="AI175" s="27">
        <v>0</v>
      </c>
      <c r="AJ175" s="27">
        <v>0</v>
      </c>
      <c r="AK175" s="27">
        <v>0</v>
      </c>
      <c r="AL175" s="27">
        <v>0</v>
      </c>
      <c r="AM175" s="28">
        <v>0</v>
      </c>
      <c r="AN175" s="22">
        <v>0</v>
      </c>
      <c r="AO175" s="22">
        <v>0</v>
      </c>
      <c r="AP175" s="22">
        <v>0</v>
      </c>
      <c r="AQ175" s="22">
        <v>0</v>
      </c>
      <c r="AR175" s="22">
        <v>0</v>
      </c>
      <c r="AS175" s="22">
        <v>0</v>
      </c>
      <c r="AT175" s="22">
        <v>0</v>
      </c>
      <c r="AU175" s="22">
        <v>0</v>
      </c>
      <c r="AV175" s="22">
        <v>0</v>
      </c>
      <c r="AW175" s="22">
        <v>0</v>
      </c>
      <c r="AX175" s="22">
        <v>0</v>
      </c>
      <c r="AY175" s="22">
        <v>0</v>
      </c>
      <c r="AZ175" s="22">
        <v>0</v>
      </c>
      <c r="BA175" s="22">
        <v>0</v>
      </c>
      <c r="BB175" s="22">
        <v>0</v>
      </c>
      <c r="BC175" s="22">
        <v>0</v>
      </c>
      <c r="BD175" s="22">
        <v>0</v>
      </c>
      <c r="BE175" s="22">
        <v>0</v>
      </c>
      <c r="BF175" s="22">
        <v>0</v>
      </c>
      <c r="BG175" s="22">
        <v>0</v>
      </c>
      <c r="BH175" s="22">
        <v>0</v>
      </c>
      <c r="BI175" s="22">
        <v>0</v>
      </c>
      <c r="BJ175" s="22">
        <v>0</v>
      </c>
      <c r="BK175" s="22">
        <v>0</v>
      </c>
      <c r="BL175" s="22">
        <v>0</v>
      </c>
      <c r="BM175" s="22">
        <v>0</v>
      </c>
      <c r="BN175" s="22">
        <v>0</v>
      </c>
      <c r="BO175" s="22">
        <v>0</v>
      </c>
      <c r="BP175" s="22">
        <v>0</v>
      </c>
      <c r="BQ175" s="22">
        <v>0</v>
      </c>
      <c r="BR175" s="22">
        <v>0</v>
      </c>
      <c r="BS175" s="22">
        <v>0</v>
      </c>
      <c r="BT175" s="22">
        <v>0</v>
      </c>
      <c r="BU175" s="22">
        <v>0</v>
      </c>
      <c r="BV175" s="22">
        <v>0</v>
      </c>
      <c r="BW175" s="22">
        <v>0</v>
      </c>
      <c r="BX175" s="22">
        <v>0</v>
      </c>
      <c r="BY175" s="22">
        <v>0</v>
      </c>
      <c r="BZ175" s="22">
        <v>0</v>
      </c>
      <c r="CA175" s="22">
        <v>0</v>
      </c>
      <c r="CB175" s="22">
        <v>0</v>
      </c>
      <c r="CC175" s="34">
        <v>0</v>
      </c>
      <c r="CE175" s="160">
        <v>274971.55003076274</v>
      </c>
      <c r="CG175" s="38">
        <f>ABS(SUM(D175:CC175)-CE175)</f>
        <v>0</v>
      </c>
    </row>
    <row r="176" spans="1:85" x14ac:dyDescent="0.25">
      <c r="A176">
        <v>173</v>
      </c>
      <c r="B176" s="7" t="s">
        <v>90</v>
      </c>
      <c r="C176" s="9" t="s">
        <v>19</v>
      </c>
      <c r="D176" s="22">
        <v>0</v>
      </c>
      <c r="E176" s="22">
        <v>0</v>
      </c>
      <c r="F176" s="22">
        <v>0</v>
      </c>
      <c r="G176" s="22">
        <v>0</v>
      </c>
      <c r="H176" s="22">
        <v>0</v>
      </c>
      <c r="I176" s="22">
        <v>0</v>
      </c>
      <c r="J176" s="22">
        <v>0</v>
      </c>
      <c r="K176" s="22">
        <v>0</v>
      </c>
      <c r="L176" s="22">
        <v>0</v>
      </c>
      <c r="M176" s="22">
        <v>0</v>
      </c>
      <c r="N176" s="22">
        <v>0</v>
      </c>
      <c r="O176" s="22">
        <v>0</v>
      </c>
      <c r="P176" s="22">
        <v>0</v>
      </c>
      <c r="Q176" s="22">
        <v>0</v>
      </c>
      <c r="R176" s="22">
        <v>0</v>
      </c>
      <c r="S176" s="22">
        <v>0</v>
      </c>
      <c r="T176" s="22">
        <v>0</v>
      </c>
      <c r="U176" s="22">
        <v>0</v>
      </c>
      <c r="V176" s="22">
        <v>0</v>
      </c>
      <c r="W176" s="22">
        <v>0</v>
      </c>
      <c r="X176" s="22">
        <v>0</v>
      </c>
      <c r="Y176" s="22">
        <v>0</v>
      </c>
      <c r="Z176" s="22">
        <v>0</v>
      </c>
      <c r="AA176" s="22">
        <v>0</v>
      </c>
      <c r="AB176" s="26">
        <v>0</v>
      </c>
      <c r="AC176" s="27">
        <v>0</v>
      </c>
      <c r="AD176" s="27">
        <v>0</v>
      </c>
      <c r="AE176" s="27">
        <v>0</v>
      </c>
      <c r="AF176" s="27">
        <v>206032.75112981416</v>
      </c>
      <c r="AG176" s="27">
        <v>0</v>
      </c>
      <c r="AH176" s="27">
        <v>0</v>
      </c>
      <c r="AI176" s="27">
        <v>0</v>
      </c>
      <c r="AJ176" s="27">
        <v>0</v>
      </c>
      <c r="AK176" s="27">
        <v>0</v>
      </c>
      <c r="AL176" s="27">
        <v>0</v>
      </c>
      <c r="AM176" s="28">
        <v>0</v>
      </c>
      <c r="AN176" s="22">
        <v>0</v>
      </c>
      <c r="AO176" s="22">
        <v>0</v>
      </c>
      <c r="AP176" s="22">
        <v>0</v>
      </c>
      <c r="AQ176" s="22">
        <v>0</v>
      </c>
      <c r="AR176" s="22">
        <v>0</v>
      </c>
      <c r="AS176" s="22">
        <v>0</v>
      </c>
      <c r="AT176" s="22">
        <v>0</v>
      </c>
      <c r="AU176" s="22">
        <v>0</v>
      </c>
      <c r="AV176" s="22">
        <v>0</v>
      </c>
      <c r="AW176" s="22">
        <v>0</v>
      </c>
      <c r="AX176" s="22">
        <v>0</v>
      </c>
      <c r="AY176" s="22">
        <v>0</v>
      </c>
      <c r="AZ176" s="22">
        <v>0</v>
      </c>
      <c r="BA176" s="22">
        <v>0</v>
      </c>
      <c r="BB176" s="22">
        <v>0</v>
      </c>
      <c r="BC176" s="22">
        <v>0</v>
      </c>
      <c r="BD176" s="22">
        <v>0</v>
      </c>
      <c r="BE176" s="22">
        <v>0</v>
      </c>
      <c r="BF176" s="22">
        <v>0</v>
      </c>
      <c r="BG176" s="22">
        <v>0</v>
      </c>
      <c r="BH176" s="22">
        <v>0</v>
      </c>
      <c r="BI176" s="22">
        <v>0</v>
      </c>
      <c r="BJ176" s="22">
        <v>0</v>
      </c>
      <c r="BK176" s="22">
        <v>0</v>
      </c>
      <c r="BL176" s="22">
        <v>0</v>
      </c>
      <c r="BM176" s="22">
        <v>0</v>
      </c>
      <c r="BN176" s="22">
        <v>0</v>
      </c>
      <c r="BO176" s="22">
        <v>0</v>
      </c>
      <c r="BP176" s="22">
        <v>0</v>
      </c>
      <c r="BQ176" s="22">
        <v>0</v>
      </c>
      <c r="BR176" s="22">
        <v>0</v>
      </c>
      <c r="BS176" s="22">
        <v>0</v>
      </c>
      <c r="BT176" s="22">
        <v>0</v>
      </c>
      <c r="BU176" s="22">
        <v>0</v>
      </c>
      <c r="BV176" s="22">
        <v>0</v>
      </c>
      <c r="BW176" s="22">
        <v>0</v>
      </c>
      <c r="BX176" s="22">
        <v>0</v>
      </c>
      <c r="BY176" s="22">
        <v>0</v>
      </c>
      <c r="BZ176" s="22">
        <v>0</v>
      </c>
      <c r="CA176" s="22">
        <v>0</v>
      </c>
      <c r="CB176" s="22">
        <v>0</v>
      </c>
      <c r="CC176" s="34">
        <v>0</v>
      </c>
      <c r="CE176" s="160">
        <v>206032.75112981416</v>
      </c>
      <c r="CG176" s="38">
        <f>ABS(SUM(D176:CC176)-CE176)</f>
        <v>0</v>
      </c>
    </row>
    <row r="177" spans="1:85" x14ac:dyDescent="0.25">
      <c r="A177">
        <v>174</v>
      </c>
      <c r="B177" s="7" t="s">
        <v>90</v>
      </c>
      <c r="C177" s="14" t="s">
        <v>20</v>
      </c>
      <c r="D177" s="22">
        <v>0</v>
      </c>
      <c r="E177" s="22">
        <v>0</v>
      </c>
      <c r="F177" s="22">
        <v>0</v>
      </c>
      <c r="G177" s="22">
        <v>0</v>
      </c>
      <c r="H177" s="22">
        <v>0</v>
      </c>
      <c r="I177" s="22">
        <v>0</v>
      </c>
      <c r="J177" s="22">
        <v>0</v>
      </c>
      <c r="K177" s="22">
        <v>0</v>
      </c>
      <c r="L177" s="22">
        <v>0</v>
      </c>
      <c r="M177" s="22">
        <v>0</v>
      </c>
      <c r="N177" s="22">
        <v>0</v>
      </c>
      <c r="O177" s="22">
        <v>0</v>
      </c>
      <c r="P177" s="22">
        <v>0</v>
      </c>
      <c r="Q177" s="22">
        <v>0</v>
      </c>
      <c r="R177" s="22">
        <v>0</v>
      </c>
      <c r="S177" s="22">
        <v>0</v>
      </c>
      <c r="T177" s="22">
        <v>0</v>
      </c>
      <c r="U177" s="22">
        <v>0</v>
      </c>
      <c r="V177" s="22">
        <v>0</v>
      </c>
      <c r="W177" s="22">
        <v>0</v>
      </c>
      <c r="X177" s="22">
        <v>0</v>
      </c>
      <c r="Y177" s="22">
        <v>0</v>
      </c>
      <c r="Z177" s="22">
        <v>0</v>
      </c>
      <c r="AA177" s="22">
        <v>0</v>
      </c>
      <c r="AB177" s="26">
        <v>0</v>
      </c>
      <c r="AC177" s="27">
        <v>0</v>
      </c>
      <c r="AD177" s="27">
        <v>0</v>
      </c>
      <c r="AE177" s="27">
        <v>0</v>
      </c>
      <c r="AF177" s="27">
        <v>0</v>
      </c>
      <c r="AG177" s="27">
        <v>538.16491322666718</v>
      </c>
      <c r="AH177" s="27">
        <v>0</v>
      </c>
      <c r="AI177" s="27">
        <v>0</v>
      </c>
      <c r="AJ177" s="27">
        <v>0</v>
      </c>
      <c r="AK177" s="27">
        <v>0</v>
      </c>
      <c r="AL177" s="27">
        <v>0</v>
      </c>
      <c r="AM177" s="28">
        <v>0</v>
      </c>
      <c r="AN177" s="22">
        <v>0</v>
      </c>
      <c r="AO177" s="22">
        <v>0</v>
      </c>
      <c r="AP177" s="22">
        <v>0</v>
      </c>
      <c r="AQ177" s="22">
        <v>0</v>
      </c>
      <c r="AR177" s="22">
        <v>0</v>
      </c>
      <c r="AS177" s="22">
        <v>0</v>
      </c>
      <c r="AT177" s="22">
        <v>0</v>
      </c>
      <c r="AU177" s="22">
        <v>0</v>
      </c>
      <c r="AV177" s="22">
        <v>0</v>
      </c>
      <c r="AW177" s="22">
        <v>0</v>
      </c>
      <c r="AX177" s="22">
        <v>0</v>
      </c>
      <c r="AY177" s="22">
        <v>0</v>
      </c>
      <c r="AZ177" s="22">
        <v>0</v>
      </c>
      <c r="BA177" s="22">
        <v>0</v>
      </c>
      <c r="BB177" s="22">
        <v>0</v>
      </c>
      <c r="BC177" s="22">
        <v>0</v>
      </c>
      <c r="BD177" s="22">
        <v>0</v>
      </c>
      <c r="BE177" s="22">
        <v>0</v>
      </c>
      <c r="BF177" s="22">
        <v>0</v>
      </c>
      <c r="BG177" s="22">
        <v>0</v>
      </c>
      <c r="BH177" s="22">
        <v>0</v>
      </c>
      <c r="BI177" s="22">
        <v>0</v>
      </c>
      <c r="BJ177" s="22">
        <v>0</v>
      </c>
      <c r="BK177" s="22">
        <v>0</v>
      </c>
      <c r="BL177" s="22">
        <v>0</v>
      </c>
      <c r="BM177" s="22">
        <v>0</v>
      </c>
      <c r="BN177" s="22">
        <v>0</v>
      </c>
      <c r="BO177" s="22">
        <v>0</v>
      </c>
      <c r="BP177" s="22">
        <v>0</v>
      </c>
      <c r="BQ177" s="22">
        <v>0</v>
      </c>
      <c r="BR177" s="22">
        <v>0</v>
      </c>
      <c r="BS177" s="22">
        <v>0</v>
      </c>
      <c r="BT177" s="22">
        <v>0</v>
      </c>
      <c r="BU177" s="22">
        <v>0</v>
      </c>
      <c r="BV177" s="22">
        <v>0</v>
      </c>
      <c r="BW177" s="22">
        <v>0</v>
      </c>
      <c r="BX177" s="22">
        <v>0</v>
      </c>
      <c r="BY177" s="22">
        <v>0</v>
      </c>
      <c r="BZ177" s="22">
        <v>0</v>
      </c>
      <c r="CA177" s="22">
        <v>0</v>
      </c>
      <c r="CB177" s="22">
        <v>0</v>
      </c>
      <c r="CC177" s="34">
        <v>0</v>
      </c>
      <c r="CE177" s="206">
        <v>0</v>
      </c>
      <c r="CG177" s="205"/>
    </row>
    <row r="178" spans="1:85" x14ac:dyDescent="0.25">
      <c r="A178">
        <v>175</v>
      </c>
      <c r="B178" s="7" t="s">
        <v>90</v>
      </c>
      <c r="C178" s="14" t="s">
        <v>21</v>
      </c>
      <c r="D178" s="22">
        <v>0</v>
      </c>
      <c r="E178" s="22">
        <v>0</v>
      </c>
      <c r="F178" s="22">
        <v>0</v>
      </c>
      <c r="G178" s="22">
        <v>0</v>
      </c>
      <c r="H178" s="22">
        <v>0</v>
      </c>
      <c r="I178" s="22">
        <v>0</v>
      </c>
      <c r="J178" s="22">
        <v>0</v>
      </c>
      <c r="K178" s="22">
        <v>0</v>
      </c>
      <c r="L178" s="22">
        <v>0</v>
      </c>
      <c r="M178" s="22">
        <v>0</v>
      </c>
      <c r="N178" s="22">
        <v>0</v>
      </c>
      <c r="O178" s="22">
        <v>0</v>
      </c>
      <c r="P178" s="22">
        <v>0</v>
      </c>
      <c r="Q178" s="22">
        <v>0</v>
      </c>
      <c r="R178" s="22">
        <v>0</v>
      </c>
      <c r="S178" s="22">
        <v>0</v>
      </c>
      <c r="T178" s="22">
        <v>0</v>
      </c>
      <c r="U178" s="22">
        <v>0</v>
      </c>
      <c r="V178" s="22">
        <v>0</v>
      </c>
      <c r="W178" s="22">
        <v>0</v>
      </c>
      <c r="X178" s="22">
        <v>0</v>
      </c>
      <c r="Y178" s="22">
        <v>0</v>
      </c>
      <c r="Z178" s="22">
        <v>0</v>
      </c>
      <c r="AA178" s="22">
        <v>0</v>
      </c>
      <c r="AB178" s="26">
        <v>0</v>
      </c>
      <c r="AC178" s="27">
        <v>0</v>
      </c>
      <c r="AD178" s="27">
        <v>0</v>
      </c>
      <c r="AE178" s="27">
        <v>0</v>
      </c>
      <c r="AF178" s="27">
        <v>0</v>
      </c>
      <c r="AG178" s="27">
        <v>0</v>
      </c>
      <c r="AH178" s="27">
        <v>84798.022520461542</v>
      </c>
      <c r="AI178" s="27">
        <v>0</v>
      </c>
      <c r="AJ178" s="27">
        <v>0</v>
      </c>
      <c r="AK178" s="27">
        <v>0</v>
      </c>
      <c r="AL178" s="27">
        <v>0</v>
      </c>
      <c r="AM178" s="28">
        <v>0</v>
      </c>
      <c r="AN178" s="22">
        <v>0</v>
      </c>
      <c r="AO178" s="22">
        <v>0</v>
      </c>
      <c r="AP178" s="22">
        <v>0</v>
      </c>
      <c r="AQ178" s="22">
        <v>0</v>
      </c>
      <c r="AR178" s="22">
        <v>0</v>
      </c>
      <c r="AS178" s="22">
        <v>0</v>
      </c>
      <c r="AT178" s="22">
        <v>0</v>
      </c>
      <c r="AU178" s="22">
        <v>0</v>
      </c>
      <c r="AV178" s="22">
        <v>0</v>
      </c>
      <c r="AW178" s="22">
        <v>0</v>
      </c>
      <c r="AX178" s="22">
        <v>0</v>
      </c>
      <c r="AY178" s="22">
        <v>0</v>
      </c>
      <c r="AZ178" s="22">
        <v>0</v>
      </c>
      <c r="BA178" s="22">
        <v>0</v>
      </c>
      <c r="BB178" s="22">
        <v>0</v>
      </c>
      <c r="BC178" s="22">
        <v>0</v>
      </c>
      <c r="BD178" s="22">
        <v>0</v>
      </c>
      <c r="BE178" s="22">
        <v>0</v>
      </c>
      <c r="BF178" s="22">
        <v>0</v>
      </c>
      <c r="BG178" s="22">
        <v>0</v>
      </c>
      <c r="BH178" s="22">
        <v>0</v>
      </c>
      <c r="BI178" s="22">
        <v>0</v>
      </c>
      <c r="BJ178" s="22">
        <v>0</v>
      </c>
      <c r="BK178" s="22">
        <v>0</v>
      </c>
      <c r="BL178" s="22">
        <v>0</v>
      </c>
      <c r="BM178" s="22">
        <v>0</v>
      </c>
      <c r="BN178" s="22">
        <v>0</v>
      </c>
      <c r="BO178" s="22">
        <v>0</v>
      </c>
      <c r="BP178" s="22">
        <v>0</v>
      </c>
      <c r="BQ178" s="22">
        <v>0</v>
      </c>
      <c r="BR178" s="22">
        <v>0</v>
      </c>
      <c r="BS178" s="22">
        <v>0</v>
      </c>
      <c r="BT178" s="22">
        <v>0</v>
      </c>
      <c r="BU178" s="22">
        <v>0</v>
      </c>
      <c r="BV178" s="22">
        <v>0</v>
      </c>
      <c r="BW178" s="22">
        <v>0</v>
      </c>
      <c r="BX178" s="22">
        <v>0</v>
      </c>
      <c r="BY178" s="22">
        <v>0</v>
      </c>
      <c r="BZ178" s="22">
        <v>0</v>
      </c>
      <c r="CA178" s="22">
        <v>0</v>
      </c>
      <c r="CB178" s="22">
        <v>0</v>
      </c>
      <c r="CC178" s="34">
        <v>0</v>
      </c>
      <c r="CE178" s="206">
        <v>0</v>
      </c>
      <c r="CG178" s="205"/>
    </row>
    <row r="179" spans="1:85" x14ac:dyDescent="0.25">
      <c r="A179">
        <v>176</v>
      </c>
      <c r="B179" s="7" t="s">
        <v>90</v>
      </c>
      <c r="C179" s="13" t="s">
        <v>22</v>
      </c>
      <c r="D179" s="22">
        <v>0</v>
      </c>
      <c r="E179" s="22">
        <v>0</v>
      </c>
      <c r="F179" s="22">
        <v>0</v>
      </c>
      <c r="G179" s="22">
        <v>0</v>
      </c>
      <c r="H179" s="22">
        <v>0</v>
      </c>
      <c r="I179" s="22">
        <v>0</v>
      </c>
      <c r="J179" s="22">
        <v>0</v>
      </c>
      <c r="K179" s="22">
        <v>0</v>
      </c>
      <c r="L179" s="22">
        <v>0</v>
      </c>
      <c r="M179" s="22">
        <v>0</v>
      </c>
      <c r="N179" s="22">
        <v>0</v>
      </c>
      <c r="O179" s="22">
        <v>0</v>
      </c>
      <c r="P179" s="22">
        <v>0</v>
      </c>
      <c r="Q179" s="22">
        <v>0</v>
      </c>
      <c r="R179" s="22">
        <v>0</v>
      </c>
      <c r="S179" s="22">
        <v>0</v>
      </c>
      <c r="T179" s="22">
        <v>0</v>
      </c>
      <c r="U179" s="22">
        <v>0</v>
      </c>
      <c r="V179" s="22">
        <v>0</v>
      </c>
      <c r="W179" s="22">
        <v>0</v>
      </c>
      <c r="X179" s="22">
        <v>0</v>
      </c>
      <c r="Y179" s="22">
        <v>0</v>
      </c>
      <c r="Z179" s="22">
        <v>0</v>
      </c>
      <c r="AA179" s="22">
        <v>0</v>
      </c>
      <c r="AB179" s="26">
        <v>0</v>
      </c>
      <c r="AC179" s="27">
        <v>0</v>
      </c>
      <c r="AD179" s="27">
        <v>0</v>
      </c>
      <c r="AE179" s="27">
        <v>0</v>
      </c>
      <c r="AF179" s="27">
        <v>0</v>
      </c>
      <c r="AG179" s="27">
        <v>0</v>
      </c>
      <c r="AH179" s="27">
        <v>0</v>
      </c>
      <c r="AI179" s="27">
        <v>834628.69031618431</v>
      </c>
      <c r="AJ179" s="27">
        <v>0</v>
      </c>
      <c r="AK179" s="27">
        <v>0</v>
      </c>
      <c r="AL179" s="27">
        <v>0</v>
      </c>
      <c r="AM179" s="28">
        <v>0</v>
      </c>
      <c r="AN179" s="22">
        <v>0</v>
      </c>
      <c r="AO179" s="22">
        <v>0</v>
      </c>
      <c r="AP179" s="22">
        <v>0</v>
      </c>
      <c r="AQ179" s="22">
        <v>0</v>
      </c>
      <c r="AR179" s="22">
        <v>0</v>
      </c>
      <c r="AS179" s="22">
        <v>0</v>
      </c>
      <c r="AT179" s="22">
        <v>0</v>
      </c>
      <c r="AU179" s="22">
        <v>0</v>
      </c>
      <c r="AV179" s="22">
        <v>0</v>
      </c>
      <c r="AW179" s="22">
        <v>0</v>
      </c>
      <c r="AX179" s="22">
        <v>0</v>
      </c>
      <c r="AY179" s="22">
        <v>0</v>
      </c>
      <c r="AZ179" s="22">
        <v>0</v>
      </c>
      <c r="BA179" s="22">
        <v>0</v>
      </c>
      <c r="BB179" s="22">
        <v>0</v>
      </c>
      <c r="BC179" s="22">
        <v>0</v>
      </c>
      <c r="BD179" s="22">
        <v>0</v>
      </c>
      <c r="BE179" s="22">
        <v>0</v>
      </c>
      <c r="BF179" s="22">
        <v>0</v>
      </c>
      <c r="BG179" s="22">
        <v>0</v>
      </c>
      <c r="BH179" s="22">
        <v>0</v>
      </c>
      <c r="BI179" s="22">
        <v>0</v>
      </c>
      <c r="BJ179" s="22">
        <v>0</v>
      </c>
      <c r="BK179" s="22">
        <v>0</v>
      </c>
      <c r="BL179" s="22">
        <v>0</v>
      </c>
      <c r="BM179" s="22">
        <v>0</v>
      </c>
      <c r="BN179" s="22">
        <v>0</v>
      </c>
      <c r="BO179" s="22">
        <v>0</v>
      </c>
      <c r="BP179" s="22">
        <v>0</v>
      </c>
      <c r="BQ179" s="22">
        <v>0</v>
      </c>
      <c r="BR179" s="22">
        <v>0</v>
      </c>
      <c r="BS179" s="22">
        <v>0</v>
      </c>
      <c r="BT179" s="22">
        <v>0</v>
      </c>
      <c r="BU179" s="22">
        <v>0</v>
      </c>
      <c r="BV179" s="22">
        <v>0</v>
      </c>
      <c r="BW179" s="22">
        <v>0</v>
      </c>
      <c r="BX179" s="22">
        <v>0</v>
      </c>
      <c r="BY179" s="22">
        <v>0</v>
      </c>
      <c r="BZ179" s="22">
        <v>0</v>
      </c>
      <c r="CA179" s="22">
        <v>0</v>
      </c>
      <c r="CB179" s="22">
        <v>0</v>
      </c>
      <c r="CC179" s="34">
        <v>0</v>
      </c>
      <c r="CE179" s="206">
        <v>0</v>
      </c>
      <c r="CG179" s="205"/>
    </row>
    <row r="180" spans="1:85" x14ac:dyDescent="0.25">
      <c r="A180">
        <v>177</v>
      </c>
      <c r="B180" s="7" t="s">
        <v>90</v>
      </c>
      <c r="C180" s="9" t="s">
        <v>23</v>
      </c>
      <c r="D180" s="22">
        <v>0</v>
      </c>
      <c r="E180" s="22">
        <v>0</v>
      </c>
      <c r="F180" s="22">
        <v>0</v>
      </c>
      <c r="G180" s="22">
        <v>0</v>
      </c>
      <c r="H180" s="22">
        <v>0</v>
      </c>
      <c r="I180" s="22">
        <v>0</v>
      </c>
      <c r="J180" s="22">
        <v>0</v>
      </c>
      <c r="K180" s="22">
        <v>0</v>
      </c>
      <c r="L180" s="22">
        <v>0</v>
      </c>
      <c r="M180" s="22">
        <v>0</v>
      </c>
      <c r="N180" s="22">
        <v>0</v>
      </c>
      <c r="O180" s="22">
        <v>0</v>
      </c>
      <c r="P180" s="22">
        <v>0</v>
      </c>
      <c r="Q180" s="22">
        <v>0</v>
      </c>
      <c r="R180" s="22">
        <v>0</v>
      </c>
      <c r="S180" s="22">
        <v>0</v>
      </c>
      <c r="T180" s="22">
        <v>0</v>
      </c>
      <c r="U180" s="22">
        <v>0</v>
      </c>
      <c r="V180" s="22">
        <v>0</v>
      </c>
      <c r="W180" s="22">
        <v>0</v>
      </c>
      <c r="X180" s="22">
        <v>0</v>
      </c>
      <c r="Y180" s="22">
        <v>0</v>
      </c>
      <c r="Z180" s="22">
        <v>0</v>
      </c>
      <c r="AA180" s="22">
        <v>0</v>
      </c>
      <c r="AB180" s="26">
        <v>0</v>
      </c>
      <c r="AC180" s="27">
        <v>0</v>
      </c>
      <c r="AD180" s="27">
        <v>0</v>
      </c>
      <c r="AE180" s="27">
        <v>0</v>
      </c>
      <c r="AF180" s="27">
        <v>0</v>
      </c>
      <c r="AG180" s="27">
        <v>0</v>
      </c>
      <c r="AH180" s="27">
        <v>0</v>
      </c>
      <c r="AI180" s="27">
        <v>0</v>
      </c>
      <c r="AJ180" s="27">
        <v>238838.27743472968</v>
      </c>
      <c r="AK180" s="27">
        <v>0</v>
      </c>
      <c r="AL180" s="27">
        <v>0</v>
      </c>
      <c r="AM180" s="28">
        <v>0</v>
      </c>
      <c r="AN180" s="22">
        <v>0</v>
      </c>
      <c r="AO180" s="22">
        <v>0</v>
      </c>
      <c r="AP180" s="22">
        <v>0</v>
      </c>
      <c r="AQ180" s="22">
        <v>0</v>
      </c>
      <c r="AR180" s="22">
        <v>0</v>
      </c>
      <c r="AS180" s="22">
        <v>0</v>
      </c>
      <c r="AT180" s="22">
        <v>0</v>
      </c>
      <c r="AU180" s="22">
        <v>0</v>
      </c>
      <c r="AV180" s="22">
        <v>0</v>
      </c>
      <c r="AW180" s="22">
        <v>0</v>
      </c>
      <c r="AX180" s="22">
        <v>0</v>
      </c>
      <c r="AY180" s="22">
        <v>0</v>
      </c>
      <c r="AZ180" s="22">
        <v>0</v>
      </c>
      <c r="BA180" s="22">
        <v>0</v>
      </c>
      <c r="BB180" s="22">
        <v>0</v>
      </c>
      <c r="BC180" s="22">
        <v>0</v>
      </c>
      <c r="BD180" s="22">
        <v>0</v>
      </c>
      <c r="BE180" s="22">
        <v>0</v>
      </c>
      <c r="BF180" s="22">
        <v>0</v>
      </c>
      <c r="BG180" s="22">
        <v>0</v>
      </c>
      <c r="BH180" s="22">
        <v>0</v>
      </c>
      <c r="BI180" s="22">
        <v>0</v>
      </c>
      <c r="BJ180" s="22">
        <v>0</v>
      </c>
      <c r="BK180" s="22">
        <v>0</v>
      </c>
      <c r="BL180" s="22">
        <v>0</v>
      </c>
      <c r="BM180" s="22">
        <v>0</v>
      </c>
      <c r="BN180" s="22">
        <v>0</v>
      </c>
      <c r="BO180" s="22">
        <v>0</v>
      </c>
      <c r="BP180" s="22">
        <v>0</v>
      </c>
      <c r="BQ180" s="22">
        <v>0</v>
      </c>
      <c r="BR180" s="22">
        <v>0</v>
      </c>
      <c r="BS180" s="22">
        <v>0</v>
      </c>
      <c r="BT180" s="22">
        <v>0</v>
      </c>
      <c r="BU180" s="22">
        <v>0</v>
      </c>
      <c r="BV180" s="22">
        <v>0</v>
      </c>
      <c r="BW180" s="22">
        <v>0</v>
      </c>
      <c r="BX180" s="22">
        <v>0</v>
      </c>
      <c r="BY180" s="22">
        <v>0</v>
      </c>
      <c r="BZ180" s="22">
        <v>0</v>
      </c>
      <c r="CA180" s="22">
        <v>0</v>
      </c>
      <c r="CB180" s="22">
        <v>0</v>
      </c>
      <c r="CC180" s="34">
        <v>0</v>
      </c>
      <c r="CE180" s="160">
        <v>238838.27743472968</v>
      </c>
      <c r="CG180" s="38">
        <f t="shared" ref="CG180:CG183" si="5">ABS(SUM(D180:CC180)-CE180)</f>
        <v>0</v>
      </c>
    </row>
    <row r="181" spans="1:85" x14ac:dyDescent="0.25">
      <c r="A181">
        <v>178</v>
      </c>
      <c r="B181" s="7" t="s">
        <v>90</v>
      </c>
      <c r="C181" s="9" t="s">
        <v>24</v>
      </c>
      <c r="D181" s="22">
        <v>0</v>
      </c>
      <c r="E181" s="22">
        <v>0</v>
      </c>
      <c r="F181" s="22">
        <v>0</v>
      </c>
      <c r="G181" s="22">
        <v>0</v>
      </c>
      <c r="H181" s="22">
        <v>0</v>
      </c>
      <c r="I181" s="22">
        <v>0</v>
      </c>
      <c r="J181" s="22">
        <v>0</v>
      </c>
      <c r="K181" s="22">
        <v>0</v>
      </c>
      <c r="L181" s="22">
        <v>0</v>
      </c>
      <c r="M181" s="22">
        <v>0</v>
      </c>
      <c r="N181" s="22">
        <v>0</v>
      </c>
      <c r="O181" s="22">
        <v>0</v>
      </c>
      <c r="P181" s="22">
        <v>0</v>
      </c>
      <c r="Q181" s="22">
        <v>0</v>
      </c>
      <c r="R181" s="22">
        <v>0</v>
      </c>
      <c r="S181" s="22">
        <v>0</v>
      </c>
      <c r="T181" s="22">
        <v>0</v>
      </c>
      <c r="U181" s="22">
        <v>0</v>
      </c>
      <c r="V181" s="22">
        <v>0</v>
      </c>
      <c r="W181" s="22">
        <v>0</v>
      </c>
      <c r="X181" s="22">
        <v>0</v>
      </c>
      <c r="Y181" s="22">
        <v>0</v>
      </c>
      <c r="Z181" s="22">
        <v>0</v>
      </c>
      <c r="AA181" s="22">
        <v>0</v>
      </c>
      <c r="AB181" s="26">
        <v>0</v>
      </c>
      <c r="AC181" s="27">
        <v>0</v>
      </c>
      <c r="AD181" s="27">
        <v>0</v>
      </c>
      <c r="AE181" s="27">
        <v>0</v>
      </c>
      <c r="AF181" s="27">
        <v>0</v>
      </c>
      <c r="AG181" s="27">
        <v>0</v>
      </c>
      <c r="AH181" s="27">
        <v>0</v>
      </c>
      <c r="AI181" s="27">
        <v>0</v>
      </c>
      <c r="AJ181" s="27">
        <v>0</v>
      </c>
      <c r="AK181" s="27">
        <v>575478.68234848289</v>
      </c>
      <c r="AL181" s="27">
        <v>0</v>
      </c>
      <c r="AM181" s="28">
        <v>0</v>
      </c>
      <c r="AN181" s="22">
        <v>0</v>
      </c>
      <c r="AO181" s="22">
        <v>0</v>
      </c>
      <c r="AP181" s="22">
        <v>0</v>
      </c>
      <c r="AQ181" s="22">
        <v>0</v>
      </c>
      <c r="AR181" s="22">
        <v>0</v>
      </c>
      <c r="AS181" s="22">
        <v>0</v>
      </c>
      <c r="AT181" s="22">
        <v>0</v>
      </c>
      <c r="AU181" s="22">
        <v>0</v>
      </c>
      <c r="AV181" s="22">
        <v>0</v>
      </c>
      <c r="AW181" s="22">
        <v>0</v>
      </c>
      <c r="AX181" s="22">
        <v>0</v>
      </c>
      <c r="AY181" s="22">
        <v>0</v>
      </c>
      <c r="AZ181" s="22">
        <v>0</v>
      </c>
      <c r="BA181" s="22">
        <v>0</v>
      </c>
      <c r="BB181" s="22">
        <v>0</v>
      </c>
      <c r="BC181" s="22">
        <v>0</v>
      </c>
      <c r="BD181" s="22">
        <v>0</v>
      </c>
      <c r="BE181" s="22">
        <v>0</v>
      </c>
      <c r="BF181" s="22">
        <v>0</v>
      </c>
      <c r="BG181" s="22">
        <v>0</v>
      </c>
      <c r="BH181" s="22">
        <v>0</v>
      </c>
      <c r="BI181" s="22">
        <v>0</v>
      </c>
      <c r="BJ181" s="22">
        <v>0</v>
      </c>
      <c r="BK181" s="22">
        <v>0</v>
      </c>
      <c r="BL181" s="22">
        <v>0</v>
      </c>
      <c r="BM181" s="22">
        <v>0</v>
      </c>
      <c r="BN181" s="22">
        <v>0</v>
      </c>
      <c r="BO181" s="22">
        <v>0</v>
      </c>
      <c r="BP181" s="22">
        <v>0</v>
      </c>
      <c r="BQ181" s="22">
        <v>0</v>
      </c>
      <c r="BR181" s="22">
        <v>0</v>
      </c>
      <c r="BS181" s="22">
        <v>0</v>
      </c>
      <c r="BT181" s="22">
        <v>0</v>
      </c>
      <c r="BU181" s="22">
        <v>0</v>
      </c>
      <c r="BV181" s="22">
        <v>0</v>
      </c>
      <c r="BW181" s="22">
        <v>0</v>
      </c>
      <c r="BX181" s="22">
        <v>0</v>
      </c>
      <c r="BY181" s="22">
        <v>0</v>
      </c>
      <c r="BZ181" s="22">
        <v>0</v>
      </c>
      <c r="CA181" s="22">
        <v>0</v>
      </c>
      <c r="CB181" s="22">
        <v>0</v>
      </c>
      <c r="CC181" s="34">
        <v>0</v>
      </c>
      <c r="CE181" s="160">
        <v>575478.68234848289</v>
      </c>
      <c r="CG181" s="38">
        <f t="shared" si="5"/>
        <v>0</v>
      </c>
    </row>
    <row r="182" spans="1:85" x14ac:dyDescent="0.25">
      <c r="A182">
        <v>179</v>
      </c>
      <c r="B182" s="7" t="s">
        <v>90</v>
      </c>
      <c r="C182" s="9" t="s">
        <v>25</v>
      </c>
      <c r="D182" s="22">
        <v>0</v>
      </c>
      <c r="E182" s="22">
        <v>0</v>
      </c>
      <c r="F182" s="22">
        <v>0</v>
      </c>
      <c r="G182" s="22">
        <v>0</v>
      </c>
      <c r="H182" s="22">
        <v>0</v>
      </c>
      <c r="I182" s="22">
        <v>0</v>
      </c>
      <c r="J182" s="22">
        <v>0</v>
      </c>
      <c r="K182" s="22">
        <v>0</v>
      </c>
      <c r="L182" s="22">
        <v>0</v>
      </c>
      <c r="M182" s="22">
        <v>0</v>
      </c>
      <c r="N182" s="22">
        <v>0</v>
      </c>
      <c r="O182" s="22">
        <v>0</v>
      </c>
      <c r="P182" s="22">
        <v>0</v>
      </c>
      <c r="Q182" s="22">
        <v>0</v>
      </c>
      <c r="R182" s="22">
        <v>0</v>
      </c>
      <c r="S182" s="22">
        <v>0</v>
      </c>
      <c r="T182" s="22">
        <v>0</v>
      </c>
      <c r="U182" s="22">
        <v>0</v>
      </c>
      <c r="V182" s="22">
        <v>0</v>
      </c>
      <c r="W182" s="22">
        <v>0</v>
      </c>
      <c r="X182" s="22">
        <v>0</v>
      </c>
      <c r="Y182" s="22">
        <v>0</v>
      </c>
      <c r="Z182" s="22">
        <v>0</v>
      </c>
      <c r="AA182" s="22">
        <v>0</v>
      </c>
      <c r="AB182" s="26">
        <v>0</v>
      </c>
      <c r="AC182" s="27">
        <v>0</v>
      </c>
      <c r="AD182" s="27">
        <v>0</v>
      </c>
      <c r="AE182" s="27">
        <v>0</v>
      </c>
      <c r="AF182" s="27">
        <v>0</v>
      </c>
      <c r="AG182" s="27">
        <v>0</v>
      </c>
      <c r="AH182" s="27">
        <v>0</v>
      </c>
      <c r="AI182" s="27">
        <v>0</v>
      </c>
      <c r="AJ182" s="27">
        <v>0</v>
      </c>
      <c r="AK182" s="27">
        <v>0</v>
      </c>
      <c r="AL182" s="27">
        <v>359134.70273377467</v>
      </c>
      <c r="AM182" s="28">
        <v>0</v>
      </c>
      <c r="AN182" s="33">
        <v>0</v>
      </c>
      <c r="AO182" s="22">
        <v>0</v>
      </c>
      <c r="AP182" s="22">
        <v>0</v>
      </c>
      <c r="AQ182" s="22">
        <v>0</v>
      </c>
      <c r="AR182" s="22">
        <v>0</v>
      </c>
      <c r="AS182" s="22">
        <v>0</v>
      </c>
      <c r="AT182" s="22">
        <v>0</v>
      </c>
      <c r="AU182" s="22">
        <v>0</v>
      </c>
      <c r="AV182" s="22">
        <v>0</v>
      </c>
      <c r="AW182" s="22">
        <v>0</v>
      </c>
      <c r="AX182" s="22">
        <v>0</v>
      </c>
      <c r="AY182" s="22">
        <v>0</v>
      </c>
      <c r="AZ182" s="22">
        <v>0</v>
      </c>
      <c r="BA182" s="22">
        <v>0</v>
      </c>
      <c r="BB182" s="22">
        <v>0</v>
      </c>
      <c r="BC182" s="22">
        <v>0</v>
      </c>
      <c r="BD182" s="22">
        <v>0</v>
      </c>
      <c r="BE182" s="22">
        <v>0</v>
      </c>
      <c r="BF182" s="22">
        <v>0</v>
      </c>
      <c r="BG182" s="22">
        <v>0</v>
      </c>
      <c r="BH182" s="22">
        <v>0</v>
      </c>
      <c r="BI182" s="22">
        <v>0</v>
      </c>
      <c r="BJ182" s="22">
        <v>0</v>
      </c>
      <c r="BK182" s="22">
        <v>0</v>
      </c>
      <c r="BL182" s="22">
        <v>0</v>
      </c>
      <c r="BM182" s="22">
        <v>0</v>
      </c>
      <c r="BN182" s="22">
        <v>0</v>
      </c>
      <c r="BO182" s="22">
        <v>0</v>
      </c>
      <c r="BP182" s="22">
        <v>0</v>
      </c>
      <c r="BQ182" s="22">
        <v>0</v>
      </c>
      <c r="BR182" s="22">
        <v>0</v>
      </c>
      <c r="BS182" s="22">
        <v>0</v>
      </c>
      <c r="BT182" s="22">
        <v>0</v>
      </c>
      <c r="BU182" s="22">
        <v>0</v>
      </c>
      <c r="BV182" s="22">
        <v>0</v>
      </c>
      <c r="BW182" s="22">
        <v>0</v>
      </c>
      <c r="BX182" s="22">
        <v>0</v>
      </c>
      <c r="BY182" s="22">
        <v>0</v>
      </c>
      <c r="BZ182" s="22">
        <v>0</v>
      </c>
      <c r="CA182" s="22">
        <v>0</v>
      </c>
      <c r="CB182" s="22">
        <v>0</v>
      </c>
      <c r="CC182" s="34">
        <v>0</v>
      </c>
      <c r="CE182" s="160">
        <v>359134.70273377467</v>
      </c>
      <c r="CG182" s="38">
        <f t="shared" si="5"/>
        <v>0</v>
      </c>
    </row>
    <row r="183" spans="1:85" ht="15.75" thickBot="1" x14ac:dyDescent="0.3">
      <c r="A183">
        <v>180</v>
      </c>
      <c r="B183" s="10" t="s">
        <v>90</v>
      </c>
      <c r="C183" s="12" t="s">
        <v>26</v>
      </c>
      <c r="D183" s="36">
        <v>0</v>
      </c>
      <c r="E183" s="36">
        <v>0</v>
      </c>
      <c r="F183" s="36">
        <v>0</v>
      </c>
      <c r="G183" s="36">
        <v>0</v>
      </c>
      <c r="H183" s="36">
        <v>0</v>
      </c>
      <c r="I183" s="36">
        <v>0</v>
      </c>
      <c r="J183" s="36">
        <v>0</v>
      </c>
      <c r="K183" s="36">
        <v>0</v>
      </c>
      <c r="L183" s="36">
        <v>0</v>
      </c>
      <c r="M183" s="36">
        <v>0</v>
      </c>
      <c r="N183" s="36">
        <v>0</v>
      </c>
      <c r="O183" s="36">
        <v>0</v>
      </c>
      <c r="P183" s="36">
        <v>0</v>
      </c>
      <c r="Q183" s="36">
        <v>0</v>
      </c>
      <c r="R183" s="36">
        <v>0</v>
      </c>
      <c r="S183" s="36">
        <v>0</v>
      </c>
      <c r="T183" s="36">
        <v>0</v>
      </c>
      <c r="U183" s="36">
        <v>0</v>
      </c>
      <c r="V183" s="36">
        <v>0</v>
      </c>
      <c r="W183" s="36">
        <v>0</v>
      </c>
      <c r="X183" s="36">
        <v>0</v>
      </c>
      <c r="Y183" s="36">
        <v>0</v>
      </c>
      <c r="Z183" s="36">
        <v>0</v>
      </c>
      <c r="AA183" s="36">
        <v>0</v>
      </c>
      <c r="AB183" s="29">
        <v>0</v>
      </c>
      <c r="AC183" s="30">
        <v>0</v>
      </c>
      <c r="AD183" s="30">
        <v>0</v>
      </c>
      <c r="AE183" s="30">
        <v>0</v>
      </c>
      <c r="AF183" s="30">
        <v>0</v>
      </c>
      <c r="AG183" s="30">
        <v>0</v>
      </c>
      <c r="AH183" s="30">
        <v>0</v>
      </c>
      <c r="AI183" s="30">
        <v>0</v>
      </c>
      <c r="AJ183" s="30">
        <v>0</v>
      </c>
      <c r="AK183" s="30">
        <v>0</v>
      </c>
      <c r="AL183" s="30">
        <v>0</v>
      </c>
      <c r="AM183" s="31">
        <v>5202838.0962044839</v>
      </c>
      <c r="AN183" s="35">
        <v>0</v>
      </c>
      <c r="AO183" s="36">
        <v>0</v>
      </c>
      <c r="AP183" s="36">
        <v>0</v>
      </c>
      <c r="AQ183" s="36">
        <v>0</v>
      </c>
      <c r="AR183" s="36">
        <v>0</v>
      </c>
      <c r="AS183" s="36">
        <v>0</v>
      </c>
      <c r="AT183" s="36">
        <v>0</v>
      </c>
      <c r="AU183" s="36">
        <v>0</v>
      </c>
      <c r="AV183" s="36">
        <v>0</v>
      </c>
      <c r="AW183" s="36">
        <v>0</v>
      </c>
      <c r="AX183" s="36">
        <v>0</v>
      </c>
      <c r="AY183" s="36">
        <v>0</v>
      </c>
      <c r="AZ183" s="36">
        <v>0</v>
      </c>
      <c r="BA183" s="36">
        <v>0</v>
      </c>
      <c r="BB183" s="36">
        <v>0</v>
      </c>
      <c r="BC183" s="36">
        <v>0</v>
      </c>
      <c r="BD183" s="36">
        <v>0</v>
      </c>
      <c r="BE183" s="36">
        <v>0</v>
      </c>
      <c r="BF183" s="36">
        <v>0</v>
      </c>
      <c r="BG183" s="36">
        <v>0</v>
      </c>
      <c r="BH183" s="36">
        <v>0</v>
      </c>
      <c r="BI183" s="36">
        <v>0</v>
      </c>
      <c r="BJ183" s="36">
        <v>0</v>
      </c>
      <c r="BK183" s="36">
        <v>0</v>
      </c>
      <c r="BL183" s="36">
        <v>0</v>
      </c>
      <c r="BM183" s="36">
        <v>0</v>
      </c>
      <c r="BN183" s="36">
        <v>0</v>
      </c>
      <c r="BO183" s="36">
        <v>0</v>
      </c>
      <c r="BP183" s="36">
        <v>0</v>
      </c>
      <c r="BQ183" s="36">
        <v>0</v>
      </c>
      <c r="BR183" s="36">
        <v>0</v>
      </c>
      <c r="BS183" s="36">
        <v>0</v>
      </c>
      <c r="BT183" s="36">
        <v>0</v>
      </c>
      <c r="BU183" s="36">
        <v>0</v>
      </c>
      <c r="BV183" s="36">
        <v>0</v>
      </c>
      <c r="BW183" s="36">
        <v>0</v>
      </c>
      <c r="BX183" s="36">
        <v>0</v>
      </c>
      <c r="BY183" s="36">
        <v>0</v>
      </c>
      <c r="BZ183" s="36">
        <v>0</v>
      </c>
      <c r="CA183" s="36">
        <v>0</v>
      </c>
      <c r="CB183" s="36">
        <v>0</v>
      </c>
      <c r="CC183" s="37">
        <v>0</v>
      </c>
      <c r="CE183" s="161">
        <v>5202838.0962044839</v>
      </c>
      <c r="CG183" s="39">
        <f t="shared" si="5"/>
        <v>0</v>
      </c>
    </row>
    <row r="184" spans="1:85" ht="15.75" thickBot="1" x14ac:dyDescent="0.3"/>
    <row r="185" spans="1:85" ht="15.75" thickBot="1" x14ac:dyDescent="0.3">
      <c r="B185" s="178" t="s">
        <v>36</v>
      </c>
      <c r="D185" s="175">
        <v>0</v>
      </c>
      <c r="E185" s="176">
        <v>0</v>
      </c>
      <c r="F185" s="176">
        <v>0</v>
      </c>
      <c r="G185" s="176">
        <v>0</v>
      </c>
      <c r="H185" s="176">
        <v>0</v>
      </c>
      <c r="I185" s="176">
        <v>0</v>
      </c>
      <c r="J185" s="176">
        <v>0</v>
      </c>
      <c r="K185" s="176">
        <v>0</v>
      </c>
      <c r="L185" s="176">
        <v>0</v>
      </c>
      <c r="M185" s="176">
        <v>0</v>
      </c>
      <c r="N185" s="176">
        <v>0</v>
      </c>
      <c r="O185" s="176">
        <v>0</v>
      </c>
      <c r="P185" s="176">
        <v>0</v>
      </c>
      <c r="Q185" s="176">
        <v>0</v>
      </c>
      <c r="R185" s="176">
        <v>0</v>
      </c>
      <c r="S185" s="176">
        <v>0</v>
      </c>
      <c r="T185" s="176">
        <v>0</v>
      </c>
      <c r="U185" s="176">
        <v>0</v>
      </c>
      <c r="V185" s="176">
        <v>0</v>
      </c>
      <c r="W185" s="176">
        <v>0</v>
      </c>
      <c r="X185" s="176">
        <v>0</v>
      </c>
      <c r="Y185" s="176">
        <v>0</v>
      </c>
      <c r="Z185" s="176">
        <v>0</v>
      </c>
      <c r="AA185" s="176">
        <v>0</v>
      </c>
      <c r="AB185" s="176">
        <v>0</v>
      </c>
      <c r="AC185" s="176">
        <v>0</v>
      </c>
      <c r="AD185" s="176">
        <v>0</v>
      </c>
      <c r="AE185" s="176">
        <v>0</v>
      </c>
      <c r="AF185" s="176">
        <v>0</v>
      </c>
      <c r="AG185" s="176">
        <v>0</v>
      </c>
      <c r="AH185" s="176">
        <v>0</v>
      </c>
      <c r="AI185" s="176">
        <v>0</v>
      </c>
      <c r="AJ185" s="176">
        <v>0</v>
      </c>
      <c r="AK185" s="176">
        <v>0</v>
      </c>
      <c r="AL185" s="176">
        <v>0</v>
      </c>
      <c r="AM185" s="176">
        <v>0</v>
      </c>
      <c r="AN185" s="175">
        <v>37090</v>
      </c>
      <c r="AO185" s="181">
        <v>0</v>
      </c>
      <c r="AP185" s="176">
        <v>2499533.4</v>
      </c>
      <c r="AQ185" s="181">
        <v>0</v>
      </c>
      <c r="AR185" s="176">
        <v>12007974.6</v>
      </c>
      <c r="AS185" s="182">
        <v>0</v>
      </c>
      <c r="AT185" s="176">
        <v>0</v>
      </c>
      <c r="AU185" s="176">
        <v>0</v>
      </c>
      <c r="AV185" s="176">
        <v>0</v>
      </c>
      <c r="AW185" s="176">
        <v>0</v>
      </c>
      <c r="AX185" s="176">
        <v>0</v>
      </c>
      <c r="AY185" s="176">
        <v>0</v>
      </c>
      <c r="AZ185" s="176">
        <v>0</v>
      </c>
      <c r="BA185" s="176">
        <v>0</v>
      </c>
      <c r="BB185" s="176">
        <v>0</v>
      </c>
      <c r="BC185" s="176">
        <v>0</v>
      </c>
      <c r="BD185" s="176">
        <v>0</v>
      </c>
      <c r="BE185" s="176">
        <v>0</v>
      </c>
      <c r="BF185" s="176">
        <v>0</v>
      </c>
      <c r="BG185" s="176">
        <v>0</v>
      </c>
      <c r="BH185" s="176">
        <v>0</v>
      </c>
      <c r="BI185" s="176">
        <v>0</v>
      </c>
      <c r="BJ185" s="176">
        <v>0</v>
      </c>
      <c r="BK185" s="176">
        <v>0</v>
      </c>
      <c r="BL185" s="176">
        <v>0</v>
      </c>
      <c r="BM185" s="176">
        <v>0</v>
      </c>
      <c r="BN185" s="176">
        <v>0</v>
      </c>
      <c r="BO185" s="176">
        <v>0</v>
      </c>
      <c r="BP185" s="176">
        <v>0</v>
      </c>
      <c r="BQ185" s="176">
        <v>0</v>
      </c>
      <c r="BR185" s="176">
        <v>0</v>
      </c>
      <c r="BS185" s="176">
        <v>0</v>
      </c>
      <c r="BT185" s="176">
        <v>0</v>
      </c>
      <c r="BU185" s="176">
        <v>0</v>
      </c>
      <c r="BV185" s="176">
        <v>0</v>
      </c>
      <c r="BW185" s="176">
        <v>0</v>
      </c>
      <c r="BX185" s="176">
        <v>0</v>
      </c>
      <c r="BY185" s="176">
        <v>0</v>
      </c>
      <c r="BZ185" s="176">
        <v>0</v>
      </c>
      <c r="CA185" s="176">
        <v>0</v>
      </c>
      <c r="CB185" s="176">
        <v>0</v>
      </c>
      <c r="CC185" s="177">
        <v>0</v>
      </c>
      <c r="CG185" s="15">
        <f>SUM(CG4:CG183)</f>
        <v>0.47348167343155723</v>
      </c>
    </row>
    <row r="186" spans="1:85" ht="15.75" thickBot="1" x14ac:dyDescent="0.3">
      <c r="AO186" s="19"/>
      <c r="AQ186" s="19"/>
      <c r="AS186" s="19"/>
    </row>
    <row r="187" spans="1:85" ht="15.75" thickBot="1" x14ac:dyDescent="0.3">
      <c r="B187" s="3" t="s">
        <v>37</v>
      </c>
      <c r="D187" s="1">
        <f>ABS(SUM(D4:D183)-D185)</f>
        <v>1.1107382668740229E-5</v>
      </c>
      <c r="E187" s="16">
        <f>ABS(SUM(E4:E183)-E185)</f>
        <v>2.0379429520289705E-4</v>
      </c>
      <c r="F187" s="16">
        <f t="shared" ref="F187:AM187" si="6">ABS(SUM(F4:F183)-F185)</f>
        <v>1.5355867444668547E-3</v>
      </c>
      <c r="G187" s="16">
        <f t="shared" si="6"/>
        <v>2.1938116003639152E-4</v>
      </c>
      <c r="H187" s="16">
        <f t="shared" si="6"/>
        <v>1.3397552334026841E-4</v>
      </c>
      <c r="I187" s="16">
        <f t="shared" si="6"/>
        <v>3.2640383676607598E-4</v>
      </c>
      <c r="J187" s="16">
        <f t="shared" si="6"/>
        <v>1.0066852528467507E-5</v>
      </c>
      <c r="K187" s="16">
        <f t="shared" si="6"/>
        <v>2.6818743617695873E-4</v>
      </c>
      <c r="L187" s="16">
        <f t="shared" si="6"/>
        <v>4.7013320181577001E-4</v>
      </c>
      <c r="M187" s="16">
        <f t="shared" si="6"/>
        <v>7.8218084354375605E-5</v>
      </c>
      <c r="N187" s="16">
        <f t="shared" si="6"/>
        <v>5.7119818620776641E-5</v>
      </c>
      <c r="O187" s="16">
        <f t="shared" si="6"/>
        <v>1.8229396828246536E-3</v>
      </c>
      <c r="P187" s="16">
        <f t="shared" si="6"/>
        <v>0</v>
      </c>
      <c r="Q187" s="16">
        <f t="shared" si="6"/>
        <v>7.5136251601293225E-4</v>
      </c>
      <c r="R187" s="16">
        <f t="shared" si="6"/>
        <v>0.11825099629277247</v>
      </c>
      <c r="S187" s="16">
        <f t="shared" si="6"/>
        <v>0.32877129041298758</v>
      </c>
      <c r="T187" s="16">
        <f t="shared" si="6"/>
        <v>0.10441619213816011</v>
      </c>
      <c r="U187" s="16">
        <f t="shared" si="6"/>
        <v>3.7945535435142119E-3</v>
      </c>
      <c r="V187" s="16">
        <f t="shared" si="6"/>
        <v>9.8891368334079743E-2</v>
      </c>
      <c r="W187" s="16">
        <f t="shared" si="6"/>
        <v>0.79857705149333924</v>
      </c>
      <c r="X187" s="16">
        <f t="shared" si="6"/>
        <v>0.3096116869855905</v>
      </c>
      <c r="Y187" s="16">
        <f t="shared" si="6"/>
        <v>0.5058117557055084</v>
      </c>
      <c r="Z187" s="16">
        <f t="shared" si="6"/>
        <v>0.46953051058517303</v>
      </c>
      <c r="AA187" s="16">
        <f t="shared" si="6"/>
        <v>6.4971693181432784</v>
      </c>
      <c r="AB187" s="16">
        <f t="shared" si="6"/>
        <v>0</v>
      </c>
      <c r="AC187" s="16">
        <f t="shared" si="6"/>
        <v>4.9584191128815291E-4</v>
      </c>
      <c r="AD187" s="16">
        <f t="shared" si="6"/>
        <v>0.12025700515368953</v>
      </c>
      <c r="AE187" s="16">
        <f t="shared" si="6"/>
        <v>0.32899067137623206</v>
      </c>
      <c r="AF187" s="16">
        <f t="shared" si="6"/>
        <v>0.10455016765627079</v>
      </c>
      <c r="AG187" s="16">
        <f t="shared" si="6"/>
        <v>1.7434663117228411E-3</v>
      </c>
      <c r="AH187" s="16">
        <f t="shared" si="6"/>
        <v>0.10621135409746785</v>
      </c>
      <c r="AI187" s="16">
        <f t="shared" si="6"/>
        <v>0.79391281283460557</v>
      </c>
      <c r="AJ187" s="16">
        <f t="shared" si="6"/>
        <v>0.31008182099321857</v>
      </c>
      <c r="AK187" s="16">
        <f t="shared" si="6"/>
        <v>0.50588997476734221</v>
      </c>
      <c r="AL187" s="16">
        <f t="shared" si="6"/>
        <v>0.46958763047587126</v>
      </c>
      <c r="AM187" s="16">
        <f t="shared" si="6"/>
        <v>6.4989922689273953</v>
      </c>
      <c r="AN187" s="1">
        <f>ABS(SUM(AN4:AN183)-AN185)</f>
        <v>3.771589690586552E-4</v>
      </c>
      <c r="AO187" s="209"/>
      <c r="AP187" s="16">
        <f>ABS(SUM(AP4:AP183)-AP185)</f>
        <v>1.3506713798269629</v>
      </c>
      <c r="AQ187" s="209"/>
      <c r="AR187" s="16">
        <f>ABS(SUM(AR4:AR183)-AR185)</f>
        <v>1.3510485365986824</v>
      </c>
      <c r="AS187" s="210"/>
      <c r="AT187" s="16">
        <f>ABS(SUM(AT4:AT183)-AT185)</f>
        <v>0</v>
      </c>
      <c r="AU187" s="16">
        <f>ABS(SUM(AU4:AU183)-AU185)</f>
        <v>0</v>
      </c>
      <c r="AV187" s="16">
        <f t="shared" ref="AV187:CB187" si="7">ABS(SUM(AV4:AV183)-AV185)</f>
        <v>1.3242381955933524E-3</v>
      </c>
      <c r="AW187" s="16">
        <f t="shared" si="7"/>
        <v>1.8032704156212276E-4</v>
      </c>
      <c r="AX187" s="16">
        <f t="shared" si="7"/>
        <v>1.3340787904780882E-4</v>
      </c>
      <c r="AY187" s="16">
        <f t="shared" si="7"/>
        <v>0</v>
      </c>
      <c r="AZ187" s="16">
        <f t="shared" si="7"/>
        <v>1.2192134647648345E-5</v>
      </c>
      <c r="BA187" s="16">
        <f t="shared" si="7"/>
        <v>3.2150687002285849E-4</v>
      </c>
      <c r="BB187" s="16">
        <f t="shared" si="7"/>
        <v>4.2575346196827013E-4</v>
      </c>
      <c r="BC187" s="16">
        <f t="shared" si="7"/>
        <v>1.0108546803166973E-4</v>
      </c>
      <c r="BD187" s="16">
        <f t="shared" si="7"/>
        <v>1.1472380992927356E-4</v>
      </c>
      <c r="BE187" s="16">
        <f t="shared" si="7"/>
        <v>1.9677788077387959E-4</v>
      </c>
      <c r="BF187" s="16">
        <f t="shared" si="7"/>
        <v>0</v>
      </c>
      <c r="BG187" s="16">
        <f t="shared" si="7"/>
        <v>0</v>
      </c>
      <c r="BH187" s="16">
        <f t="shared" si="7"/>
        <v>0.10835739014146384</v>
      </c>
      <c r="BI187" s="16">
        <f t="shared" si="7"/>
        <v>0.30381463340017945</v>
      </c>
      <c r="BJ187" s="16">
        <f t="shared" si="7"/>
        <v>0.1362475021451246</v>
      </c>
      <c r="BK187" s="16">
        <f t="shared" si="7"/>
        <v>3.5938787232225877E-3</v>
      </c>
      <c r="BL187" s="16">
        <f t="shared" si="7"/>
        <v>9.9681808045716025E-2</v>
      </c>
      <c r="BM187" s="16">
        <f t="shared" si="7"/>
        <v>0.74128160485997796</v>
      </c>
      <c r="BN187" s="16">
        <f t="shared" si="7"/>
        <v>0.31540963632869534</v>
      </c>
      <c r="BO187" s="16">
        <f t="shared" si="7"/>
        <v>0.47041896963492036</v>
      </c>
      <c r="BP187" s="16">
        <f t="shared" si="7"/>
        <v>0.4486700770794414</v>
      </c>
      <c r="BQ187" s="16">
        <f t="shared" si="7"/>
        <v>5.8828603699803352</v>
      </c>
      <c r="BR187" s="16">
        <f t="shared" si="7"/>
        <v>0</v>
      </c>
      <c r="BS187" s="16">
        <f t="shared" si="7"/>
        <v>0</v>
      </c>
      <c r="BT187" s="16">
        <f t="shared" si="7"/>
        <v>0.10968162829522043</v>
      </c>
      <c r="BU187" s="16">
        <f t="shared" si="7"/>
        <v>0.30399496015161276</v>
      </c>
      <c r="BV187" s="16">
        <f t="shared" si="7"/>
        <v>0.13638091005850583</v>
      </c>
      <c r="BW187" s="16">
        <f t="shared" si="7"/>
        <v>1.8431723410685663E-3</v>
      </c>
      <c r="BX187" s="16">
        <f t="shared" si="7"/>
        <v>9.6875768387690187E-2</v>
      </c>
      <c r="BY187" s="16">
        <f t="shared" si="7"/>
        <v>0.74617205001413822</v>
      </c>
      <c r="BZ187" s="16">
        <f t="shared" si="7"/>
        <v>0.31583538977429271</v>
      </c>
      <c r="CA187" s="16">
        <f t="shared" si="7"/>
        <v>0.47052005515433848</v>
      </c>
      <c r="CB187" s="16">
        <f t="shared" si="7"/>
        <v>0.44878480094484985</v>
      </c>
      <c r="CC187" s="2">
        <f>ABS(SUM(CC4:CC183)-CC185)</f>
        <v>5.8830571509897709</v>
      </c>
      <c r="CE187" s="15">
        <f>SUM(D187:CC187)</f>
        <v>38.209814859261172</v>
      </c>
    </row>
    <row r="189" spans="1:85" x14ac:dyDescent="0.25">
      <c r="D189" t="s">
        <v>40</v>
      </c>
      <c r="E189">
        <f>MAX(D4:AM39)</f>
        <v>0</v>
      </c>
    </row>
    <row r="190" spans="1:85" x14ac:dyDescent="0.25">
      <c r="D190" t="s">
        <v>41</v>
      </c>
      <c r="E190">
        <f>MIN(D40:AM111)</f>
        <v>0</v>
      </c>
    </row>
    <row r="191" spans="1:85" x14ac:dyDescent="0.25">
      <c r="D191" t="s">
        <v>84</v>
      </c>
      <c r="E191">
        <f>MIN(AN40:AS111)</f>
        <v>0</v>
      </c>
    </row>
  </sheetData>
  <conditionalFormatting sqref="CG185 D187:CC187 CG4:CG183">
    <cfRule type="cellIs" dxfId="3" priority="3" operator="lessThan">
      <formula>-0.1</formula>
    </cfRule>
    <cfRule type="cellIs" dxfId="2" priority="4" operator="greaterThan">
      <formula>0.1</formula>
    </cfRule>
  </conditionalFormatting>
  <conditionalFormatting sqref="CE187">
    <cfRule type="cellIs" dxfId="1" priority="1" operator="lessThan">
      <formula>-0.1</formula>
    </cfRule>
    <cfRule type="cellIs" dxfId="0" priority="2" operator="greaterThan">
      <formula>0.1</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W0</vt:lpstr>
      <vt:lpstr>Cover</vt:lpstr>
      <vt:lpstr>S1</vt:lpstr>
      <vt:lpstr>S2-2019</vt:lpstr>
      <vt:lpstr>S2-2020</vt:lpstr>
      <vt:lpstr>W1-19-aggr</vt:lpstr>
      <vt:lpstr>X1-19-aggr</vt:lpstr>
      <vt:lpstr>'S1'!_Ref46481316</vt:lpstr>
    </vt:vector>
  </TitlesOfParts>
  <Company>NOAA AFSC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Chang.Seung</dc:creator>
  <cp:lastModifiedBy>Priya V.</cp:lastModifiedBy>
  <cp:lastPrinted>2020-02-20T01:39:50Z</cp:lastPrinted>
  <dcterms:created xsi:type="dcterms:W3CDTF">2020-01-30T17:51:49Z</dcterms:created>
  <dcterms:modified xsi:type="dcterms:W3CDTF">2022-09-12T04:53:43Z</dcterms:modified>
</cp:coreProperties>
</file>